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8010"/>
  </bookViews>
  <sheets>
    <sheet name="1.25 EPs" sheetId="8" r:id="rId1"/>
  </sheets>
  <calcPr calcId="114210"/>
</workbook>
</file>

<file path=xl/calcChain.xml><?xml version="1.0" encoding="utf-8"?>
<calcChain xmlns="http://schemas.openxmlformats.org/spreadsheetml/2006/main">
  <c r="AA65" i="8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C8"/>
  <c r="C7"/>
  <c r="C6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</calcChain>
</file>

<file path=xl/comments1.xml><?xml version="1.0" encoding="utf-8"?>
<comments xmlns="http://schemas.openxmlformats.org/spreadsheetml/2006/main">
  <authors>
    <author>Ernest</author>
    <author>Doug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>Normally 6-8 mm</t>
        </r>
      </text>
    </comment>
    <comment ref="C5" authorId="0">
      <text>
        <r>
          <rPr>
            <sz val="9"/>
            <color indexed="81"/>
            <rFont val="Tahoma"/>
            <family val="2"/>
            <charset val="204"/>
          </rPr>
          <t>Normally 0.5-0.7 mm</t>
        </r>
      </text>
    </comment>
    <comment ref="E12" authorId="1">
      <text>
        <r>
          <rPr>
            <sz val="9"/>
            <color indexed="81"/>
            <rFont val="Tahoma"/>
            <charset val="1"/>
          </rPr>
          <t>Vixen HR $279</t>
        </r>
      </text>
    </comment>
    <comment ref="E13" authorId="1">
      <text>
        <r>
          <rPr>
            <sz val="9"/>
            <color indexed="81"/>
            <rFont val="Tahoma"/>
            <charset val="1"/>
          </rPr>
          <t>Vixen HR $279</t>
        </r>
      </text>
    </comment>
    <comment ref="N14" authorId="1">
      <text>
        <r>
          <rPr>
            <sz val="9"/>
            <color indexed="81"/>
            <rFont val="Tahoma"/>
            <charset val="1"/>
          </rPr>
          <t>Celestron X-Cell $65</t>
        </r>
      </text>
    </comment>
    <comment ref="E15" authorId="1">
      <text>
        <r>
          <rPr>
            <sz val="9"/>
            <color indexed="81"/>
            <rFont val="Tahoma"/>
            <charset val="1"/>
          </rPr>
          <t>Vixen HR $279</t>
        </r>
      </text>
    </comment>
    <comment ref="I16" authorId="1">
      <text>
        <r>
          <rPr>
            <sz val="9"/>
            <color indexed="81"/>
            <rFont val="Tahoma"/>
            <charset val="1"/>
          </rPr>
          <t>Vixen SLV $109</t>
        </r>
      </text>
    </comment>
    <comment ref="M16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W16" authorId="1">
      <text>
        <r>
          <rPr>
            <sz val="9"/>
            <color indexed="81"/>
            <rFont val="Tahoma"/>
            <charset val="1"/>
          </rPr>
          <t>TeleVue Nagler $320</t>
        </r>
      </text>
    </comment>
    <comment ref="L17" authorId="1">
      <text>
        <r>
          <rPr>
            <sz val="9"/>
            <color indexed="81"/>
            <rFont val="Tahoma"/>
            <charset val="1"/>
          </rPr>
          <t>Orion Edge On $100
William Optics $108</t>
        </r>
      </text>
    </comment>
    <comment ref="O17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M18" authorId="1">
      <text>
        <r>
          <rPr>
            <sz val="9"/>
            <color indexed="81"/>
            <rFont val="Tahoma"/>
            <charset val="1"/>
          </rPr>
          <t>BST UWA $55</t>
        </r>
      </text>
    </comment>
    <comment ref="N18" authorId="1">
      <text>
        <r>
          <rPr>
            <sz val="9"/>
            <color indexed="81"/>
            <rFont val="Tahoma"/>
            <charset val="1"/>
          </rPr>
          <t>Agena Starguider $60</t>
        </r>
      </text>
    </comment>
    <comment ref="P19" authorId="1">
      <text>
        <r>
          <rPr>
            <sz val="9"/>
            <color indexed="81"/>
            <rFont val="Tahoma"/>
            <charset val="1"/>
          </rPr>
          <t>Vixen Lanthenum $269</t>
        </r>
      </text>
    </comment>
    <comment ref="R19" authorId="1">
      <text>
        <r>
          <rPr>
            <sz val="9"/>
            <color indexed="81"/>
            <rFont val="Tahoma"/>
            <charset val="1"/>
          </rPr>
          <t>Orion Stratus $130</t>
        </r>
      </text>
    </comment>
    <comment ref="S19" authorId="1">
      <text>
        <r>
          <rPr>
            <sz val="9"/>
            <color indexed="81"/>
            <rFont val="Tahoma"/>
            <charset val="1"/>
          </rPr>
          <t>Pentax XW $359
Olivon UWA $129</t>
        </r>
      </text>
    </comment>
    <comment ref="T19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W19" authorId="1">
      <text>
        <r>
          <rPr>
            <sz val="9"/>
            <color indexed="81"/>
            <rFont val="Tahoma"/>
            <charset val="1"/>
          </rPr>
          <t>TeleVue Nagler $320</t>
        </r>
      </text>
    </comment>
    <comment ref="X19" authorId="1">
      <text>
        <r>
          <rPr>
            <sz val="9"/>
            <color indexed="81"/>
            <rFont val="Tahoma"/>
            <charset val="1"/>
          </rPr>
          <t>Vixen SSW $299</t>
        </r>
      </text>
    </comment>
    <comment ref="Z19" authorId="1">
      <text>
        <r>
          <rPr>
            <sz val="9"/>
            <color indexed="81"/>
            <rFont val="Tahoma"/>
            <charset val="1"/>
          </rPr>
          <t>William Optics XWA $200</t>
        </r>
      </text>
    </comment>
    <comment ref="Z20" authorId="1">
      <text>
        <r>
          <rPr>
            <sz val="9"/>
            <color indexed="81"/>
            <rFont val="Tahoma"/>
            <charset val="1"/>
          </rPr>
          <t>Stellarvue Optimus $349</t>
        </r>
      </text>
    </comment>
    <comment ref="Z21" authorId="1">
      <text>
        <r>
          <rPr>
            <sz val="9"/>
            <color indexed="81"/>
            <rFont val="Tahoma"/>
            <charset val="1"/>
          </rPr>
          <t>TeleVue Ethos SX $628</t>
        </r>
      </text>
    </comment>
    <comment ref="I22" authorId="1">
      <text>
        <r>
          <rPr>
            <sz val="9"/>
            <color indexed="81"/>
            <rFont val="Tahoma"/>
            <charset val="1"/>
          </rPr>
          <t>Vixen SLV $109</t>
        </r>
      </text>
    </comment>
    <comment ref="J22" authorId="1">
      <text>
        <r>
          <rPr>
            <sz val="9"/>
            <color indexed="81"/>
            <rFont val="Tahoma"/>
            <charset val="1"/>
          </rPr>
          <t>Celestron Omni $20
High Point Plossl $30
TPO Plossl $29
Gosky Plossl $19</t>
        </r>
      </text>
    </comment>
    <comment ref="M22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O22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
SVBONY WA $13</t>
        </r>
      </text>
    </comment>
    <comment ref="V22" authorId="1">
      <text>
        <r>
          <rPr>
            <sz val="9"/>
            <color indexed="81"/>
            <rFont val="Tahoma"/>
            <charset val="1"/>
          </rPr>
          <t>Orion LHD $270</t>
        </r>
      </text>
    </comment>
    <comment ref="W22" authorId="1">
      <text>
        <r>
          <rPr>
            <sz val="9"/>
            <color indexed="81"/>
            <rFont val="Tahoma"/>
            <charset val="1"/>
          </rPr>
          <t>Stellarvue UWA $150</t>
        </r>
      </text>
    </comment>
    <comment ref="M23" authorId="1">
      <text>
        <r>
          <rPr>
            <sz val="9"/>
            <color indexed="81"/>
            <rFont val="Tahoma"/>
            <charset val="1"/>
          </rPr>
          <t>BST UWA $55</t>
        </r>
      </text>
    </comment>
    <comment ref="N23" authorId="1">
      <text>
        <r>
          <rPr>
            <sz val="9"/>
            <color indexed="81"/>
            <rFont val="Tahoma"/>
            <charset val="1"/>
          </rPr>
          <t>Meade 5000 $75</t>
        </r>
      </text>
    </comment>
    <comment ref="T23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U23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W24" authorId="1">
      <text>
        <r>
          <rPr>
            <sz val="9"/>
            <color indexed="81"/>
            <rFont val="Tahoma"/>
            <charset val="1"/>
          </rPr>
          <t xml:space="preserve">ES $150
</t>
        </r>
      </text>
    </comment>
    <comment ref="Z24" authorId="1">
      <text>
        <r>
          <rPr>
            <sz val="9"/>
            <color indexed="81"/>
            <rFont val="Tahoma"/>
            <charset val="1"/>
          </rPr>
          <t>TeleVue Ethos SX $628
Stellarvue Optimus $349</t>
        </r>
      </text>
    </comment>
    <comment ref="L25" authorId="1">
      <text>
        <r>
          <rPr>
            <sz val="9"/>
            <color indexed="81"/>
            <rFont val="Tahoma"/>
            <charset val="1"/>
          </rPr>
          <t>Stellarvue Planetary $108</t>
        </r>
      </text>
    </comment>
    <comment ref="I26" authorId="1">
      <text>
        <r>
          <rPr>
            <sz val="9"/>
            <color indexed="81"/>
            <rFont val="Tahoma"/>
            <charset val="1"/>
          </rPr>
          <t>Vixen SLV $109</t>
        </r>
      </text>
    </comment>
    <comment ref="M26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N26" authorId="1">
      <text>
        <r>
          <rPr>
            <sz val="9"/>
            <color indexed="81"/>
            <rFont val="Tahoma"/>
            <charset val="1"/>
          </rPr>
          <t>Celestron X-Cell $65
Agena Starguider $60</t>
        </r>
      </text>
    </comment>
    <comment ref="O26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R26" authorId="1">
      <text>
        <r>
          <rPr>
            <sz val="9"/>
            <color indexed="81"/>
            <rFont val="Tahoma"/>
            <charset val="1"/>
          </rPr>
          <t>Baader Hyperion $147
Celestron Ultima $130
Orion Stratus $130</t>
        </r>
      </text>
    </comment>
    <comment ref="S26" authorId="1">
      <text>
        <r>
          <rPr>
            <sz val="9"/>
            <color indexed="81"/>
            <rFont val="Tahoma"/>
            <charset val="1"/>
          </rPr>
          <t>Pentax XW $359
Olivon UWA $129</t>
        </r>
      </text>
    </comment>
    <comment ref="T26" authorId="1">
      <text>
        <r>
          <rPr>
            <sz val="9"/>
            <color indexed="81"/>
            <rFont val="Tahoma"/>
            <charset val="1"/>
          </rPr>
          <t>Nikon NAV SW $320</t>
        </r>
      </text>
    </comment>
    <comment ref="W26" authorId="1">
      <text>
        <r>
          <rPr>
            <sz val="9"/>
            <color indexed="81"/>
            <rFont val="Tahoma"/>
            <charset val="1"/>
          </rPr>
          <t>TeleVue Nagler $320</t>
        </r>
      </text>
    </comment>
    <comment ref="X26" authorId="1">
      <text>
        <r>
          <rPr>
            <sz val="9"/>
            <color indexed="81"/>
            <rFont val="Tahoma"/>
            <charset val="1"/>
          </rPr>
          <t>Vixen SSW $299</t>
        </r>
      </text>
    </comment>
    <comment ref="Y26" authorId="1">
      <text>
        <r>
          <rPr>
            <sz val="9"/>
            <color indexed="81"/>
            <rFont val="Tahoma"/>
            <charset val="1"/>
          </rPr>
          <t>Meade MWA $170</t>
        </r>
      </text>
    </comment>
    <comment ref="Z26" authorId="1">
      <text>
        <r>
          <rPr>
            <sz val="9"/>
            <color indexed="81"/>
            <rFont val="Tahoma"/>
            <charset val="1"/>
          </rPr>
          <t>William Optics XWA $200</t>
        </r>
      </text>
    </comment>
    <comment ref="O27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ES $100</t>
        </r>
      </text>
    </comment>
    <comment ref="W27" authorId="1">
      <text>
        <r>
          <rPr>
            <sz val="9"/>
            <color indexed="81"/>
            <rFont val="Tahoma"/>
            <charset val="1"/>
          </rPr>
          <t>Meade UWA $110</t>
        </r>
      </text>
    </comment>
    <comment ref="I28" authorId="1">
      <text>
        <r>
          <rPr>
            <sz val="9"/>
            <color indexed="81"/>
            <rFont val="Tahoma"/>
            <charset val="1"/>
          </rPr>
          <t>Baader Classic $87
Vixen SLV $109
Vixen NPL $50</t>
        </r>
      </text>
    </comment>
    <comment ref="J28" authorId="1">
      <text>
        <r>
          <rPr>
            <sz val="9"/>
            <color indexed="81"/>
            <rFont val="Tahoma"/>
            <charset val="1"/>
          </rPr>
          <t>Celestron Omni $20
High Point Plossl $30
TPO Plossl $29
Gosky Plossl $19</t>
        </r>
      </text>
    </comment>
    <comment ref="L28" authorId="1">
      <text>
        <r>
          <rPr>
            <sz val="9"/>
            <color indexed="81"/>
            <rFont val="Tahoma"/>
            <charset val="1"/>
          </rPr>
          <t>William Optics $108</t>
        </r>
      </text>
    </comment>
    <comment ref="M28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Q28" authorId="1">
      <text>
        <r>
          <rPr>
            <sz val="9"/>
            <color indexed="81"/>
            <rFont val="Tahoma"/>
            <charset val="1"/>
          </rPr>
          <t>Orion Expanse $50
Agena EWA $45
SVBONY UW $</t>
        </r>
      </text>
    </comment>
    <comment ref="R28" authorId="1">
      <text>
        <r>
          <rPr>
            <sz val="9"/>
            <color indexed="81"/>
            <rFont val="Tahoma"/>
            <charset val="1"/>
          </rPr>
          <t>SVBONY FMC $</t>
        </r>
      </text>
    </comment>
    <comment ref="T28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V28" authorId="1">
      <text>
        <r>
          <rPr>
            <sz val="9"/>
            <color indexed="81"/>
            <rFont val="Tahoma"/>
            <charset val="1"/>
          </rPr>
          <t>Orion LHD $270</t>
        </r>
      </text>
    </comment>
    <comment ref="Y28" authorId="1">
      <text>
        <r>
          <rPr>
            <sz val="9"/>
            <color indexed="81"/>
            <rFont val="Tahoma"/>
            <charset val="1"/>
          </rPr>
          <t>TeleVue Ethos $590</t>
        </r>
      </text>
    </comment>
    <comment ref="L29" authorId="1">
      <text>
        <r>
          <rPr>
            <sz val="9"/>
            <color indexed="81"/>
            <rFont val="Tahoma"/>
            <charset val="1"/>
          </rPr>
          <t>Stellarvue Planetary $108</t>
        </r>
      </text>
    </comment>
    <comment ref="J30" authorId="1">
      <text>
        <r>
          <rPr>
            <sz val="9"/>
            <color indexed="81"/>
            <rFont val="Tahoma"/>
            <charset val="1"/>
          </rPr>
          <t>Orion Sirius $30</t>
        </r>
      </text>
    </comment>
    <comment ref="J31" authorId="1">
      <text>
        <r>
          <rPr>
            <sz val="9"/>
            <color indexed="81"/>
            <rFont val="Tahoma"/>
            <charset val="1"/>
          </rPr>
          <t>Meade 4000 $22</t>
        </r>
      </text>
    </comment>
    <comment ref="N32" authorId="1">
      <text>
        <r>
          <rPr>
            <sz val="9"/>
            <color indexed="81"/>
            <rFont val="Tahoma"/>
            <charset val="1"/>
          </rPr>
          <t>Meade 5000 $75</t>
        </r>
      </text>
    </comment>
    <comment ref="U32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W33" authorId="1">
      <text>
        <r>
          <rPr>
            <sz val="9"/>
            <color indexed="81"/>
            <rFont val="Tahoma"/>
            <charset val="1"/>
          </rPr>
          <t xml:space="preserve">ES $150
</t>
        </r>
      </text>
    </comment>
    <comment ref="M34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N34" authorId="1">
      <text>
        <r>
          <rPr>
            <sz val="9"/>
            <color indexed="81"/>
            <rFont val="Tahoma"/>
            <charset val="1"/>
          </rPr>
          <t>Celestron X-Cell $65</t>
        </r>
      </text>
    </comment>
    <comment ref="O34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S34" authorId="1">
      <text>
        <r>
          <rPr>
            <sz val="9"/>
            <color indexed="81"/>
            <rFont val="Tahoma"/>
            <charset val="1"/>
          </rPr>
          <t>Pentax XW $359</t>
        </r>
      </text>
    </comment>
    <comment ref="T34" authorId="1">
      <text>
        <r>
          <rPr>
            <sz val="9"/>
            <color indexed="81"/>
            <rFont val="Tahoma"/>
            <charset val="1"/>
          </rPr>
          <t>Nikon NAV SW $320</t>
        </r>
      </text>
    </comment>
    <comment ref="W34" authorId="1">
      <text>
        <r>
          <rPr>
            <sz val="9"/>
            <color indexed="81"/>
            <rFont val="Tahoma"/>
            <charset val="1"/>
          </rPr>
          <t>Celestron Liminous $80
Stellarvue UWA $150
William Optics UWA $198
TeleVue Nagler $320</t>
        </r>
      </text>
    </comment>
    <comment ref="X34" authorId="1">
      <text>
        <r>
          <rPr>
            <sz val="9"/>
            <color indexed="81"/>
            <rFont val="Tahoma"/>
            <charset val="1"/>
          </rPr>
          <t>Vixen SSW $299</t>
        </r>
      </text>
    </comment>
    <comment ref="J35" authorId="1">
      <text>
        <r>
          <rPr>
            <sz val="9"/>
            <color indexed="81"/>
            <rFont val="Tahoma"/>
            <charset val="1"/>
          </rPr>
          <t>Orion Sirius $30</t>
        </r>
      </text>
    </comment>
    <comment ref="F36" authorId="1">
      <text>
        <r>
          <rPr>
            <sz val="9"/>
            <color indexed="81"/>
            <rFont val="Tahoma"/>
            <charset val="1"/>
          </rPr>
          <t>Brandon $235</t>
        </r>
      </text>
    </comment>
    <comment ref="I36" authorId="1">
      <text>
        <r>
          <rPr>
            <sz val="9"/>
            <color indexed="81"/>
            <rFont val="Tahoma"/>
            <charset val="1"/>
          </rPr>
          <t>TeleVue Plossl $96</t>
        </r>
      </text>
    </comment>
    <comment ref="J36" authorId="1">
      <text>
        <r>
          <rPr>
            <sz val="9"/>
            <color indexed="81"/>
            <rFont val="Tahoma"/>
            <charset val="1"/>
          </rPr>
          <t>Gosky Plossl $19</t>
        </r>
      </text>
    </comment>
    <comment ref="M36" authorId="1">
      <text>
        <r>
          <rPr>
            <sz val="9"/>
            <color indexed="81"/>
            <rFont val="Tahoma"/>
            <charset val="1"/>
          </rPr>
          <t>BST UWA $55</t>
        </r>
      </text>
    </comment>
    <comment ref="N36" authorId="1">
      <text>
        <r>
          <rPr>
            <sz val="9"/>
            <color indexed="81"/>
            <rFont val="Tahoma"/>
            <charset val="1"/>
          </rPr>
          <t>Agena Starguider $60
BST Flat $69
Lunt Flat $83</t>
        </r>
      </text>
    </comment>
    <comment ref="P36" authorId="1">
      <text>
        <r>
          <rPr>
            <sz val="9"/>
            <color indexed="81"/>
            <rFont val="Tahoma"/>
            <charset val="1"/>
          </rPr>
          <t>Agena Wide $31</t>
        </r>
      </text>
    </comment>
    <comment ref="R36" authorId="1">
      <text>
        <r>
          <rPr>
            <sz val="9"/>
            <color indexed="81"/>
            <rFont val="Tahoma"/>
            <charset val="1"/>
          </rPr>
          <t>Baader Hyperion $147
Celestron Ultima $130
Orion Stratus $130</t>
        </r>
      </text>
    </comment>
    <comment ref="S36" authorId="1">
      <text>
        <r>
          <rPr>
            <sz val="9"/>
            <color indexed="81"/>
            <rFont val="Tahoma"/>
            <charset val="1"/>
          </rPr>
          <t>Olivon UWA $129</t>
        </r>
      </text>
    </comment>
    <comment ref="T36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W36" authorId="1">
      <text>
        <r>
          <rPr>
            <sz val="9"/>
            <color indexed="81"/>
            <rFont val="Tahoma"/>
            <charset val="1"/>
          </rPr>
          <t>Stellarvue UWA $150</t>
        </r>
      </text>
    </comment>
    <comment ref="Y36" authorId="1">
      <text>
        <r>
          <rPr>
            <sz val="9"/>
            <color indexed="81"/>
            <rFont val="Tahoma"/>
            <charset val="1"/>
          </rPr>
          <t>TeleVue Ethos $590</t>
        </r>
      </text>
    </comment>
    <comment ref="W37" authorId="1">
      <text>
        <r>
          <rPr>
            <sz val="9"/>
            <color indexed="81"/>
            <rFont val="Tahoma"/>
            <charset val="1"/>
          </rPr>
          <t>ES $150
Meade UWA $100</t>
        </r>
      </text>
    </comment>
    <comment ref="I38" authorId="1">
      <text>
        <r>
          <rPr>
            <sz val="9"/>
            <color indexed="81"/>
            <rFont val="Tahoma"/>
            <charset val="1"/>
          </rPr>
          <t>Vixen SLV $109</t>
        </r>
      </text>
    </comment>
    <comment ref="J38" authorId="1">
      <text>
        <r>
          <rPr>
            <sz val="9"/>
            <color indexed="81"/>
            <rFont val="Tahoma"/>
            <charset val="1"/>
          </rPr>
          <t>Celestron Omni $20
High Point Plossl $30
TPO Plossl #29</t>
        </r>
      </text>
    </comment>
    <comment ref="M38" authorId="1">
      <text>
        <r>
          <rPr>
            <sz val="9"/>
            <color indexed="81"/>
            <rFont val="Tahoma"/>
            <charset val="1"/>
          </rPr>
          <t>BST UWA $55</t>
        </r>
      </text>
    </comment>
    <comment ref="N38" authorId="1">
      <text>
        <r>
          <rPr>
            <sz val="9"/>
            <color indexed="81"/>
            <rFont val="Tahoma"/>
            <charset val="1"/>
          </rPr>
          <t>Celestron X-Cell $65
Meade 5000 $69</t>
        </r>
      </text>
    </comment>
    <comment ref="O38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ES $100
TeleVue DeLite $256</t>
        </r>
      </text>
    </comment>
    <comment ref="Q38" authorId="1">
      <text>
        <r>
          <rPr>
            <sz val="9"/>
            <color indexed="81"/>
            <rFont val="Tahoma"/>
            <charset val="1"/>
          </rPr>
          <t>Orion Expanse $50
Agena EWA $45
Gosky Ultra Wide $40
SVBONY UW $</t>
        </r>
      </text>
    </comment>
    <comment ref="R38" authorId="1">
      <text>
        <r>
          <rPr>
            <sz val="9"/>
            <color indexed="81"/>
            <rFont val="Tahoma"/>
            <charset val="1"/>
          </rPr>
          <t>Levenhuk Wide $120
SVBONY FMC $</t>
        </r>
      </text>
    </comment>
    <comment ref="T38" authorId="1">
      <text>
        <r>
          <rPr>
            <sz val="9"/>
            <color indexed="81"/>
            <rFont val="Tahoma"/>
            <charset val="1"/>
          </rPr>
          <t>William Opt SWAN $79</t>
        </r>
      </text>
    </comment>
    <comment ref="U38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V38" authorId="1">
      <text>
        <r>
          <rPr>
            <sz val="9"/>
            <color indexed="81"/>
            <rFont val="Tahoma"/>
            <charset val="1"/>
          </rPr>
          <t>Orion LHD $270</t>
        </r>
      </text>
    </comment>
    <comment ref="W38" authorId="1">
      <text>
        <r>
          <rPr>
            <sz val="9"/>
            <color indexed="81"/>
            <rFont val="Tahoma"/>
            <charset val="1"/>
          </rPr>
          <t>TeleVue Nagler $320</t>
        </r>
      </text>
    </comment>
    <comment ref="Y38" authorId="1">
      <text>
        <r>
          <rPr>
            <sz val="9"/>
            <color indexed="81"/>
            <rFont val="Tahoma"/>
            <charset val="1"/>
          </rPr>
          <t>Stellarvue Optimus $349</t>
        </r>
      </text>
    </comment>
    <comment ref="J39" authorId="1">
      <text>
        <r>
          <rPr>
            <sz val="9"/>
            <color indexed="81"/>
            <rFont val="Tahoma"/>
            <charset val="1"/>
          </rPr>
          <t>Meade 4000 $22</t>
        </r>
      </text>
    </comment>
    <comment ref="I40" authorId="1">
      <text>
        <r>
          <rPr>
            <sz val="9"/>
            <color indexed="81"/>
            <rFont val="Tahoma"/>
            <charset val="1"/>
          </rPr>
          <t>Baader Classic $87
Vixen SLV $109
Vixen NPL $50</t>
        </r>
      </text>
    </comment>
    <comment ref="J40" authorId="1">
      <text>
        <r>
          <rPr>
            <sz val="9"/>
            <color indexed="81"/>
            <rFont val="Tahoma"/>
            <charset val="1"/>
          </rPr>
          <t>Orion Sirius $30
Gosky Plossl $19</t>
        </r>
      </text>
    </comment>
    <comment ref="O40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SVBONY WA $13</t>
        </r>
      </text>
    </comment>
    <comment ref="P40" authorId="1">
      <text>
        <r>
          <rPr>
            <sz val="9"/>
            <color indexed="81"/>
            <rFont val="Tahoma"/>
            <charset val="1"/>
          </rPr>
          <t>APM UltraFlat $125
Agena Wide $33</t>
        </r>
      </text>
    </comment>
    <comment ref="R40" authorId="1">
      <text>
        <r>
          <rPr>
            <sz val="9"/>
            <color indexed="81"/>
            <rFont val="Tahoma"/>
            <charset val="1"/>
          </rPr>
          <t>Baader Hyperion $147
Celestron Ultima $130</t>
        </r>
      </text>
    </comment>
    <comment ref="S40" authorId="1">
      <text>
        <r>
          <rPr>
            <sz val="9"/>
            <color indexed="81"/>
            <rFont val="Tahoma"/>
            <charset val="1"/>
          </rPr>
          <t>Pentax XW $359
Agena SW $45
Gosky SWA $70</t>
        </r>
      </text>
    </comment>
    <comment ref="T40" authorId="1">
      <text>
        <r>
          <rPr>
            <sz val="9"/>
            <color indexed="81"/>
            <rFont val="Tahoma"/>
            <charset val="1"/>
          </rPr>
          <t>TeleVue Delos $352
Nikon NAV SW $320</t>
        </r>
      </text>
    </comment>
    <comment ref="W40" authorId="1">
      <text>
        <r>
          <rPr>
            <sz val="9"/>
            <color indexed="81"/>
            <rFont val="Tahoma"/>
            <charset val="1"/>
          </rPr>
          <t>Celestron Liminous $80</t>
        </r>
      </text>
    </comment>
    <comment ref="X40" authorId="1">
      <text>
        <r>
          <rPr>
            <sz val="9"/>
            <color indexed="81"/>
            <rFont val="Tahoma"/>
            <charset val="1"/>
          </rPr>
          <t>Vixen SSW $299</t>
        </r>
      </text>
    </comment>
    <comment ref="Y40" authorId="1">
      <text>
        <r>
          <rPr>
            <sz val="9"/>
            <color indexed="81"/>
            <rFont val="Tahoma"/>
            <charset val="1"/>
          </rPr>
          <t>Meade MWA $170
TeleVue Ethos $590</t>
        </r>
      </text>
    </comment>
    <comment ref="I41" authorId="1">
      <text>
        <r>
          <rPr>
            <sz val="9"/>
            <color indexed="81"/>
            <rFont val="Tahoma"/>
            <charset val="1"/>
          </rPr>
          <t>TeleVue Plossl $96</t>
        </r>
      </text>
    </comment>
    <comment ref="O41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V41" authorId="1">
      <text>
        <r>
          <rPr>
            <sz val="9"/>
            <color indexed="81"/>
            <rFont val="Tahoma"/>
            <charset val="1"/>
          </rPr>
          <t>Olivon MWA (60</t>
        </r>
      </text>
    </comment>
    <comment ref="W41" authorId="1">
      <text>
        <r>
          <rPr>
            <sz val="9"/>
            <color indexed="81"/>
            <rFont val="Tahoma"/>
            <charset val="1"/>
          </rPr>
          <t>ES $150
TeleVue Nagler $320</t>
        </r>
      </text>
    </comment>
    <comment ref="F42" authorId="1">
      <text>
        <r>
          <rPr>
            <sz val="9"/>
            <color indexed="81"/>
            <rFont val="Tahoma"/>
            <charset val="1"/>
          </rPr>
          <t>Brandon $235</t>
        </r>
      </text>
    </comment>
    <comment ref="I42" authorId="1">
      <text>
        <r>
          <rPr>
            <sz val="9"/>
            <color indexed="81"/>
            <rFont val="Tahoma"/>
            <charset val="1"/>
          </rPr>
          <t>Vixen SLV $109</t>
        </r>
      </text>
    </comment>
    <comment ref="J42" authorId="1">
      <text>
        <r>
          <rPr>
            <sz val="9"/>
            <color indexed="81"/>
            <rFont val="Tahoma"/>
            <charset val="1"/>
          </rPr>
          <t>Celestron Omni $20
High Point Plossl $30
TPO Plossl #29</t>
        </r>
      </text>
    </comment>
    <comment ref="N42" authorId="1">
      <text>
        <r>
          <rPr>
            <sz val="9"/>
            <color indexed="81"/>
            <rFont val="Tahoma"/>
            <charset val="1"/>
          </rPr>
          <t>Celestron X-Cell $65
Meade 5000 $75
Agena Starguider $60
BST Flat $69
Lunt Flat $83</t>
        </r>
      </text>
    </comment>
    <comment ref="T42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J43" authorId="1">
      <text>
        <r>
          <rPr>
            <sz val="9"/>
            <color indexed="81"/>
            <rFont val="Tahoma"/>
            <charset val="1"/>
          </rPr>
          <t>Meade 4000 $22</t>
        </r>
      </text>
    </comment>
    <comment ref="J44" authorId="1">
      <text>
        <r>
          <rPr>
            <sz val="9"/>
            <color indexed="81"/>
            <rFont val="Tahoma"/>
            <charset val="1"/>
          </rPr>
          <t>Celestron Omni $40
Gosky Plossl $19</t>
        </r>
      </text>
    </comment>
    <comment ref="L44" authorId="1">
      <text>
        <r>
          <rPr>
            <sz val="9"/>
            <color indexed="81"/>
            <rFont val="Tahoma"/>
            <charset val="1"/>
          </rPr>
          <t>William Optics $108</t>
        </r>
      </text>
    </comment>
    <comment ref="U44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O45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R45" authorId="1">
      <text>
        <r>
          <rPr>
            <sz val="9"/>
            <color indexed="81"/>
            <rFont val="Tahoma"/>
            <charset val="1"/>
          </rPr>
          <t>Baader Hyperion $147
Orion Stratus $130</t>
        </r>
      </text>
    </comment>
    <comment ref="S45" authorId="1">
      <text>
        <r>
          <rPr>
            <sz val="9"/>
            <color indexed="81"/>
            <rFont val="Tahoma"/>
            <charset val="1"/>
          </rPr>
          <t>Olivon UWA $129</t>
        </r>
      </text>
    </comment>
    <comment ref="W45" authorId="1">
      <text>
        <r>
          <rPr>
            <sz val="9"/>
            <color indexed="81"/>
            <rFont val="Tahoma"/>
            <charset val="1"/>
          </rPr>
          <t>TeleVue Nagler $320</t>
        </r>
      </text>
    </comment>
    <comment ref="Y45" authorId="1">
      <text>
        <r>
          <rPr>
            <sz val="9"/>
            <color indexed="81"/>
            <rFont val="Tahoma"/>
            <charset val="1"/>
          </rPr>
          <t>TeleVue Ethos $590</t>
        </r>
      </text>
    </comment>
    <comment ref="O46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ES $100</t>
        </r>
      </text>
    </comment>
    <comment ref="S46" authorId="1">
      <text>
        <r>
          <rPr>
            <sz val="9"/>
            <color indexed="81"/>
            <rFont val="Tahoma"/>
            <charset val="1"/>
          </rPr>
          <t>Pentax XW $359</t>
        </r>
      </text>
    </comment>
    <comment ref="T46" authorId="1">
      <text>
        <r>
          <rPr>
            <sz val="9"/>
            <color indexed="81"/>
            <rFont val="Tahoma"/>
            <charset val="1"/>
          </rPr>
          <t>TeleVue Delos $352
Nikon NAV SW $320</t>
        </r>
      </text>
    </comment>
    <comment ref="U46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W46" authorId="1">
      <text>
        <r>
          <rPr>
            <sz val="9"/>
            <color indexed="81"/>
            <rFont val="Tahoma"/>
            <charset val="1"/>
          </rPr>
          <t>ES $128
Meade UWA $120</t>
        </r>
      </text>
    </comment>
    <comment ref="X46" authorId="1">
      <text>
        <r>
          <rPr>
            <sz val="9"/>
            <color indexed="81"/>
            <rFont val="Tahoma"/>
            <charset val="1"/>
          </rPr>
          <t>Vixen SSW $299</t>
        </r>
      </text>
    </comment>
    <comment ref="I47" authorId="1">
      <text>
        <r>
          <rPr>
            <sz val="9"/>
            <color indexed="81"/>
            <rFont val="Tahoma"/>
            <charset val="1"/>
          </rPr>
          <t>TeleVue Plossl $96
Vixen SLV $109
Vixen NPL $50</t>
        </r>
      </text>
    </comment>
    <comment ref="J47" authorId="1">
      <text>
        <r>
          <rPr>
            <sz val="9"/>
            <color indexed="81"/>
            <rFont val="Tahoma"/>
            <charset val="1"/>
          </rPr>
          <t>Celestron Omni $25
High Point Plossl $30
Meade 4000 $25</t>
        </r>
      </text>
    </comment>
    <comment ref="M47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N47" authorId="1">
      <text>
        <r>
          <rPr>
            <sz val="9"/>
            <color indexed="81"/>
            <rFont val="Tahoma"/>
            <charset val="1"/>
          </rPr>
          <t>Agena Starguider $60
TPO Superview $43</t>
        </r>
      </text>
    </comment>
    <comment ref="O47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P47" authorId="1">
      <text>
        <r>
          <rPr>
            <sz val="9"/>
            <color indexed="81"/>
            <rFont val="Tahoma"/>
            <charset val="1"/>
          </rPr>
          <t>APM UltraFlat $130</t>
        </r>
      </text>
    </comment>
    <comment ref="Q47" authorId="1">
      <text>
        <r>
          <rPr>
            <sz val="9"/>
            <color indexed="81"/>
            <rFont val="Tahoma"/>
            <charset val="1"/>
          </rPr>
          <t>Orion Expanse $50
Agena EWA $45
SVBONY UW $</t>
        </r>
      </text>
    </comment>
    <comment ref="R47" authorId="1">
      <text>
        <r>
          <rPr>
            <sz val="9"/>
            <color indexed="81"/>
            <rFont val="Tahoma"/>
            <charset val="1"/>
          </rPr>
          <t>Hight Point SV $45
GSO Super $45
SVBONY FMC $</t>
        </r>
      </text>
    </comment>
    <comment ref="S47" authorId="1">
      <text>
        <r>
          <rPr>
            <sz val="9"/>
            <color indexed="81"/>
            <rFont val="Tahoma"/>
            <charset val="1"/>
          </rPr>
          <t>Agena SW $45</t>
        </r>
      </text>
    </comment>
    <comment ref="T47" authorId="1">
      <text>
        <r>
          <rPr>
            <sz val="9"/>
            <color indexed="81"/>
            <rFont val="Tahoma"/>
            <charset val="1"/>
          </rPr>
          <t>William Opt SWAN $79</t>
        </r>
      </text>
    </comment>
    <comment ref="W47" authorId="1">
      <text>
        <r>
          <rPr>
            <sz val="9"/>
            <color indexed="81"/>
            <rFont val="Tahoma"/>
            <charset val="1"/>
          </rPr>
          <t>Celestron Liminous $80
Stellarvue UWA $150</t>
        </r>
      </text>
    </comment>
    <comment ref="F48" authorId="1">
      <text>
        <r>
          <rPr>
            <sz val="9"/>
            <color indexed="81"/>
            <rFont val="Tahoma"/>
            <charset val="1"/>
          </rPr>
          <t>Brandon $235</t>
        </r>
      </text>
    </comment>
    <comment ref="N48" authorId="1">
      <text>
        <r>
          <rPr>
            <sz val="9"/>
            <color indexed="81"/>
            <rFont val="Tahoma"/>
            <charset val="1"/>
          </rPr>
          <t>BST Flat $69
Lunt Flat $83</t>
        </r>
      </text>
    </comment>
    <comment ref="R48" authorId="1">
      <text>
        <r>
          <rPr>
            <sz val="9"/>
            <color indexed="81"/>
            <rFont val="Tahoma"/>
            <charset val="1"/>
          </rPr>
          <t>ES $130</t>
        </r>
      </text>
    </comment>
    <comment ref="V48" authorId="1">
      <text>
        <r>
          <rPr>
            <sz val="9"/>
            <color indexed="81"/>
            <rFont val="Tahoma"/>
            <charset val="1"/>
          </rPr>
          <t>Olivon MWA (60</t>
        </r>
      </text>
    </comment>
    <comment ref="W48" authorId="1">
      <text>
        <r>
          <rPr>
            <sz val="9"/>
            <color indexed="81"/>
            <rFont val="Tahoma"/>
            <charset val="1"/>
          </rPr>
          <t>TeleVue Nagler $352</t>
        </r>
      </text>
    </comment>
    <comment ref="J49" authorId="1">
      <text>
        <r>
          <rPr>
            <sz val="9"/>
            <color indexed="81"/>
            <rFont val="Tahoma"/>
            <charset val="1"/>
          </rPr>
          <t>Orion Sirius $30</t>
        </r>
      </text>
    </comment>
    <comment ref="P49" authorId="1">
      <text>
        <r>
          <rPr>
            <sz val="9"/>
            <color indexed="81"/>
            <rFont val="Tahoma"/>
            <charset val="1"/>
          </rPr>
          <t>Agena Wide $33</t>
        </r>
      </text>
    </comment>
    <comment ref="R49" authorId="1">
      <text>
        <r>
          <rPr>
            <sz val="9"/>
            <color indexed="81"/>
            <rFont val="Tahoma"/>
            <charset val="1"/>
          </rPr>
          <t>Baader Hyperion $147
Celestron Ultima $130
Orion Stratus $130</t>
        </r>
      </text>
    </comment>
    <comment ref="S49" authorId="1">
      <text>
        <r>
          <rPr>
            <sz val="9"/>
            <color indexed="81"/>
            <rFont val="Tahoma"/>
            <charset val="1"/>
          </rPr>
          <t>Olivon UWA $129</t>
        </r>
      </text>
    </comment>
    <comment ref="U49" authorId="1">
      <text>
        <r>
          <rPr>
            <sz val="9"/>
            <color indexed="81"/>
            <rFont val="Tahoma"/>
            <charset val="1"/>
          </rPr>
          <t>Baader Morpheus $175</t>
        </r>
      </text>
    </comment>
    <comment ref="T50" authorId="1">
      <text>
        <r>
          <rPr>
            <sz val="9"/>
            <color indexed="81"/>
            <rFont val="Tahoma"/>
            <charset val="1"/>
          </rPr>
          <t>TeleVue Delos $352</t>
        </r>
      </text>
    </comment>
    <comment ref="T51" authorId="1">
      <text>
        <r>
          <rPr>
            <sz val="9"/>
            <color indexed="81"/>
            <rFont val="Tahoma"/>
            <charset val="1"/>
          </rPr>
          <t>Nikon NAV SW $360</t>
        </r>
      </text>
    </comment>
    <comment ref="I52" authorId="1">
      <text>
        <r>
          <rPr>
            <sz val="9"/>
            <color indexed="81"/>
            <rFont val="Tahoma"/>
            <charset val="1"/>
          </rPr>
          <t>Baader Classic $87</t>
        </r>
      </text>
    </comment>
    <comment ref="N52" authorId="1">
      <text>
        <r>
          <rPr>
            <sz val="9"/>
            <color indexed="81"/>
            <rFont val="Tahoma"/>
            <charset val="1"/>
          </rPr>
          <t>Celestron X-Cell $65
Meade 5000 $75
Agena Starguider $60</t>
        </r>
      </text>
    </comment>
    <comment ref="P52" authorId="1">
      <text>
        <r>
          <rPr>
            <sz val="9"/>
            <color indexed="81"/>
            <rFont val="Tahoma"/>
            <charset val="1"/>
          </rPr>
          <t>APM UltraFlat $130</t>
        </r>
      </text>
    </comment>
    <comment ref="O53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TeleVue DeLite $256</t>
        </r>
      </text>
    </comment>
    <comment ref="N54" authorId="1">
      <text>
        <r>
          <rPr>
            <sz val="9"/>
            <color indexed="81"/>
            <rFont val="Tahoma"/>
            <charset val="1"/>
          </rPr>
          <t>BST Flat $69
Lunt Flat $83</t>
        </r>
      </text>
    </comment>
    <comment ref="R54" authorId="1">
      <text>
        <r>
          <rPr>
            <sz val="9"/>
            <color indexed="81"/>
            <rFont val="Tahoma"/>
            <charset val="1"/>
          </rPr>
          <t>TeleVue Panoptic $250</t>
        </r>
      </text>
    </comment>
    <comment ref="I55" authorId="1">
      <text>
        <r>
          <rPr>
            <sz val="9"/>
            <color indexed="81"/>
            <rFont val="Tahoma"/>
            <charset val="1"/>
          </rPr>
          <t>TeleVue Plossl $116
Vixen SLV $109
Vixen NPL $50</t>
        </r>
      </text>
    </comment>
    <comment ref="J55" authorId="1">
      <text>
        <r>
          <rPr>
            <sz val="9"/>
            <color indexed="81"/>
            <rFont val="Tahoma"/>
            <charset val="1"/>
          </rPr>
          <t>High Point Plossl $30
Orion Sirius $30
Meade 4000 $25
TPO Plossl $29</t>
        </r>
      </text>
    </comment>
    <comment ref="M55" authorId="1">
      <text>
        <r>
          <rPr>
            <sz val="9"/>
            <color indexed="81"/>
            <rFont val="Tahoma"/>
            <charset val="1"/>
          </rPr>
          <t>Olivon Wide $63
BST UWA $55</t>
        </r>
      </text>
    </comment>
    <comment ref="N55" authorId="1">
      <text>
        <r>
          <rPr>
            <sz val="9"/>
            <color indexed="81"/>
            <rFont val="Tahoma"/>
            <charset val="1"/>
          </rPr>
          <t>TPO Superview $43</t>
        </r>
      </text>
    </comment>
    <comment ref="O55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ES $100</t>
        </r>
      </text>
    </comment>
    <comment ref="P55" authorId="1">
      <text>
        <r>
          <rPr>
            <sz val="9"/>
            <color indexed="81"/>
            <rFont val="Tahoma"/>
            <charset val="1"/>
          </rPr>
          <t>APM UltraFlat $130</t>
        </r>
      </text>
    </comment>
    <comment ref="Q55" authorId="1">
      <text>
        <r>
          <rPr>
            <sz val="9"/>
            <color indexed="81"/>
            <rFont val="Tahoma"/>
            <charset val="1"/>
          </rPr>
          <t>Orion Expanse $50
Agena EWA $45
SVBONY UW $</t>
        </r>
      </text>
    </comment>
    <comment ref="R55" authorId="1">
      <text>
        <r>
          <rPr>
            <sz val="9"/>
            <color indexed="81"/>
            <rFont val="Tahoma"/>
            <charset val="1"/>
          </rPr>
          <t>Hight Point SV $45
ES $130
GSO Super $45
SVBONY FMC $</t>
        </r>
      </text>
    </comment>
    <comment ref="S55" authorId="1">
      <text>
        <r>
          <rPr>
            <sz val="9"/>
            <color indexed="81"/>
            <rFont val="Tahoma"/>
            <charset val="1"/>
          </rPr>
          <t>Pentax XW $359
Agena SW $47
Gosky SWA $80</t>
        </r>
      </text>
    </comment>
    <comment ref="T55" authorId="1">
      <text>
        <r>
          <rPr>
            <sz val="9"/>
            <color indexed="81"/>
            <rFont val="Tahoma"/>
            <charset val="1"/>
          </rPr>
          <t>William Opt SWAN $79</t>
        </r>
      </text>
    </comment>
    <comment ref="P56" authorId="1">
      <text>
        <r>
          <rPr>
            <sz val="9"/>
            <color indexed="81"/>
            <rFont val="Tahoma"/>
            <charset val="1"/>
          </rPr>
          <t>3D Astro LOA $149</t>
        </r>
      </text>
    </comment>
    <comment ref="R56" authorId="1">
      <text>
        <r>
          <rPr>
            <sz val="9"/>
            <color indexed="81"/>
            <rFont val="Tahoma"/>
            <charset val="1"/>
          </rPr>
          <t>Baader Hyperion $147
Celestron Ultima $130</t>
        </r>
      </text>
    </comment>
    <comment ref="S57" authorId="1">
      <text>
        <r>
          <rPr>
            <sz val="9"/>
            <color indexed="81"/>
            <rFont val="Tahoma"/>
            <charset val="1"/>
          </rPr>
          <t>Olivon UWA $129</t>
        </r>
      </text>
    </comment>
    <comment ref="O58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SVBONY WA $13</t>
        </r>
      </text>
    </comment>
    <comment ref="F59" authorId="1">
      <text>
        <r>
          <rPr>
            <sz val="9"/>
            <color indexed="81"/>
            <rFont val="Tahoma"/>
            <charset val="1"/>
          </rPr>
          <t>Brandon $235</t>
        </r>
      </text>
    </comment>
    <comment ref="P59" authorId="1">
      <text>
        <r>
          <rPr>
            <sz val="9"/>
            <color indexed="81"/>
            <rFont val="Tahoma"/>
            <charset val="1"/>
          </rPr>
          <t>APM UltraFlat $185</t>
        </r>
      </text>
    </comment>
    <comment ref="R59" authorId="1">
      <text>
        <r>
          <rPr>
            <sz val="9"/>
            <color indexed="81"/>
            <rFont val="Tahoma"/>
            <charset val="1"/>
          </rPr>
          <t>Baader Hyperion $147
ES $140
TeleVue Panoptic $321</t>
        </r>
      </text>
    </comment>
    <comment ref="D60" authorId="1">
      <text>
        <r>
          <rPr>
            <sz val="9"/>
            <color indexed="81"/>
            <rFont val="Tahoma"/>
            <charset val="1"/>
          </rPr>
          <t>SVBONY $21</t>
        </r>
      </text>
    </comment>
    <comment ref="I60" authorId="1">
      <text>
        <r>
          <rPr>
            <sz val="9"/>
            <color indexed="81"/>
            <rFont val="Tahoma"/>
            <charset val="1"/>
          </rPr>
          <t>TeleVue Plossl $116
Vixen SLV $109
Vixen NPL $50</t>
        </r>
      </text>
    </comment>
    <comment ref="J60" authorId="1">
      <text>
        <r>
          <rPr>
            <sz val="9"/>
            <color indexed="81"/>
            <rFont val="Tahoma"/>
            <charset val="1"/>
          </rPr>
          <t>High Point Plossl $30</t>
        </r>
      </text>
    </comment>
    <comment ref="M60" authorId="1">
      <text>
        <r>
          <rPr>
            <sz val="9"/>
            <color indexed="81"/>
            <rFont val="Tahoma"/>
            <charset val="1"/>
          </rPr>
          <t>BST UWA $55</t>
        </r>
      </text>
    </comment>
    <comment ref="N60" authorId="1">
      <text>
        <r>
          <rPr>
            <sz val="9"/>
            <color indexed="81"/>
            <rFont val="Tahoma"/>
            <charset val="1"/>
          </rPr>
          <t>Celestron X-Cell $65
Meade 5000 $75
Agena Starguider $60</t>
        </r>
      </text>
    </comment>
    <comment ref="J61" authorId="1">
      <text>
        <r>
          <rPr>
            <sz val="9"/>
            <color indexed="81"/>
            <rFont val="Tahoma"/>
            <charset val="1"/>
          </rPr>
          <t>Meade 4000 $25
Gosky Super $26</t>
        </r>
      </text>
    </comment>
    <comment ref="O61" authorId="1">
      <text>
        <r>
          <rPr>
            <b/>
            <sz val="9"/>
            <color indexed="81"/>
            <rFont val="Tahoma"/>
            <charset val="1"/>
          </rPr>
          <t>Doug:</t>
        </r>
        <r>
          <rPr>
            <sz val="9"/>
            <color indexed="81"/>
            <rFont val="Tahoma"/>
            <charset val="1"/>
          </rPr>
          <t xml:space="preserve">
ES $100</t>
        </r>
      </text>
    </comment>
    <comment ref="K62" authorId="1">
      <text>
        <r>
          <rPr>
            <sz val="9"/>
            <color indexed="81"/>
            <rFont val="Tahoma"/>
            <charset val="1"/>
          </rPr>
          <t>BST Flat $69
Lunt Flat $83</t>
        </r>
      </text>
    </comment>
    <comment ref="I63" authorId="1">
      <text>
        <r>
          <rPr>
            <sz val="9"/>
            <color indexed="81"/>
            <rFont val="Tahoma"/>
            <charset val="1"/>
          </rPr>
          <t>Vixen NPL $60</t>
        </r>
      </text>
    </comment>
    <comment ref="F64" authorId="1">
      <text>
        <r>
          <rPr>
            <sz val="9"/>
            <color indexed="81"/>
            <rFont val="Tahoma"/>
            <charset val="1"/>
          </rPr>
          <t>Brandon $235</t>
        </r>
      </text>
    </comment>
    <comment ref="I64" authorId="1">
      <text>
        <r>
          <rPr>
            <sz val="9"/>
            <color indexed="81"/>
            <rFont val="Tahoma"/>
            <charset val="1"/>
          </rPr>
          <t>TeleVue Plossl $148
3D Astro LOA $119</t>
        </r>
      </text>
    </comment>
    <comment ref="J64" authorId="1">
      <text>
        <r>
          <rPr>
            <sz val="9"/>
            <color indexed="81"/>
            <rFont val="Tahoma"/>
            <charset val="1"/>
          </rPr>
          <t>Celestron Omni $38
High Point Plossl $43
Meade 4000 $37
TPO Plossl $40
Gosky Plossl $27</t>
        </r>
      </text>
    </comment>
    <comment ref="D65" authorId="1">
      <text>
        <r>
          <rPr>
            <sz val="9"/>
            <color indexed="81"/>
            <rFont val="Tahoma"/>
            <charset val="1"/>
          </rPr>
          <t>Vixen NPL $65
TPO Plossl $30
SVBONY $20</t>
        </r>
      </text>
    </comment>
    <comment ref="F65" authorId="1">
      <text>
        <r>
          <rPr>
            <sz val="9"/>
            <color indexed="81"/>
            <rFont val="Tahoma"/>
            <charset val="1"/>
          </rPr>
          <t>Celestron Omni $37
Orion Sirius $40
TeleVue Plossl $148</t>
        </r>
      </text>
    </comment>
    <comment ref="G65" authorId="1">
      <text>
        <r>
          <rPr>
            <sz val="9"/>
            <color indexed="81"/>
            <rFont val="Tahoma"/>
            <charset val="1"/>
          </rPr>
          <t>Meade 4000 $37</t>
        </r>
      </text>
    </comment>
    <comment ref="H65" authorId="1">
      <text>
        <r>
          <rPr>
            <sz val="9"/>
            <color indexed="81"/>
            <rFont val="Tahoma"/>
            <charset val="1"/>
          </rPr>
          <t>High Point Plossl $35</t>
        </r>
      </text>
    </comment>
    <comment ref="J65" authorId="1">
      <text>
        <r>
          <rPr>
            <sz val="9"/>
            <color indexed="81"/>
            <rFont val="Tahoma"/>
            <charset val="1"/>
          </rPr>
          <t>Gosky Plossl $27</t>
        </r>
      </text>
    </comment>
  </commentList>
</comments>
</file>

<file path=xl/sharedStrings.xml><?xml version="1.0" encoding="utf-8"?>
<sst xmlns="http://schemas.openxmlformats.org/spreadsheetml/2006/main" count="14" uniqueCount="14">
  <si>
    <t>F ratio</t>
  </si>
  <si>
    <t>Eyepiece Apparent Fieald of View (deg.)</t>
  </si>
  <si>
    <t>Scope True Field of View (angular minutes)</t>
  </si>
  <si>
    <t>Exit Pupil diam., mm</t>
  </si>
  <si>
    <t>Scope focal length, mm</t>
  </si>
  <si>
    <t>Scope apperture, mm</t>
  </si>
  <si>
    <t>Exit pupil max dimeter, mm</t>
  </si>
  <si>
    <t>Exit pupil min dimeter, mm</t>
  </si>
  <si>
    <t>Minimal magnification</t>
  </si>
  <si>
    <t>Maximal magnification</t>
  </si>
  <si>
    <t>Eyepice focal length, mm</t>
  </si>
  <si>
    <t>Scope magnification</t>
  </si>
  <si>
    <t>Exit pupil diameter, mm</t>
  </si>
  <si>
    <t>1.25" eyepieces chart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</si>
</sst>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i/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</font>
    <font>
      <b/>
      <sz val="2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6" xfId="0" applyNumberFormat="1" applyFill="1" applyBorder="1"/>
    <xf numFmtId="2" fontId="0" fillId="0" borderId="0" xfId="0" applyNumberFormat="1" applyFill="1" applyBorder="1" applyAlignment="1">
      <alignment horizontal="right"/>
    </xf>
    <xf numFmtId="1" fontId="6" fillId="2" borderId="7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4" fillId="0" borderId="7" xfId="0" applyNumberFormat="1" applyFont="1" applyFill="1" applyBorder="1"/>
    <xf numFmtId="1" fontId="5" fillId="0" borderId="7" xfId="0" applyNumberFormat="1" applyFont="1" applyFill="1" applyBorder="1"/>
    <xf numFmtId="1" fontId="10" fillId="0" borderId="0" xfId="0" applyNumberFormat="1" applyFont="1" applyFill="1" applyBorder="1"/>
    <xf numFmtId="0" fontId="0" fillId="2" borderId="10" xfId="0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" fontId="4" fillId="0" borderId="11" xfId="0" applyNumberFormat="1" applyFont="1" applyFill="1" applyBorder="1"/>
    <xf numFmtId="1" fontId="5" fillId="0" borderId="11" xfId="0" applyNumberFormat="1" applyFont="1" applyFill="1" applyBorder="1"/>
    <xf numFmtId="1" fontId="4" fillId="0" borderId="12" xfId="0" applyNumberFormat="1" applyFont="1" applyFill="1" applyBorder="1"/>
    <xf numFmtId="0" fontId="0" fillId="2" borderId="13" xfId="0" applyFill="1" applyBorder="1" applyAlignment="1">
      <alignment horizontal="center"/>
    </xf>
    <xf numFmtId="1" fontId="4" fillId="0" borderId="14" xfId="0" applyNumberFormat="1" applyFont="1" applyFill="1" applyBorder="1"/>
    <xf numFmtId="1" fontId="5" fillId="0" borderId="14" xfId="0" applyNumberFormat="1" applyFont="1" applyFill="1" applyBorder="1"/>
    <xf numFmtId="0" fontId="0" fillId="2" borderId="15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" fontId="5" fillId="0" borderId="16" xfId="0" applyNumberFormat="1" applyFont="1" applyFill="1" applyBorder="1"/>
    <xf numFmtId="1" fontId="4" fillId="0" borderId="16" xfId="0" applyNumberFormat="1" applyFont="1" applyFill="1" applyBorder="1"/>
    <xf numFmtId="1" fontId="4" fillId="0" borderId="17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11" fillId="0" borderId="0" xfId="0" applyNumberFormat="1" applyFont="1" applyFill="1" applyBorder="1" applyAlignment="1"/>
    <xf numFmtId="0" fontId="0" fillId="0" borderId="0" xfId="0" applyAlignment="1"/>
    <xf numFmtId="2" fontId="3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23"/>
      </font>
      <fill>
        <patternFill>
          <bgColor indexed="47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2"/>
  <sheetViews>
    <sheetView tabSelected="1" zoomScale="85" workbookViewId="0">
      <pane ySplit="11" topLeftCell="A12" activePane="bottomLeft" state="frozen"/>
      <selection pane="bottomLeft" activeCell="AD30" sqref="AD30"/>
    </sheetView>
  </sheetViews>
  <sheetFormatPr defaultRowHeight="15"/>
  <cols>
    <col min="1" max="1" width="16.140625" style="3" customWidth="1"/>
    <col min="2" max="2" width="13.28515625" style="4" customWidth="1"/>
    <col min="3" max="3" width="18.85546875" style="4" customWidth="1"/>
    <col min="4" max="25" width="4" style="1" customWidth="1"/>
    <col min="26" max="26" width="4" style="2" customWidth="1"/>
    <col min="27" max="27" width="0" style="2" hidden="1" customWidth="1"/>
    <col min="28" max="16384" width="9.140625" style="2"/>
  </cols>
  <sheetData>
    <row r="1" spans="1:27" ht="13.5" customHeight="1"/>
    <row r="2" spans="1:27">
      <c r="B2" s="8" t="s">
        <v>5</v>
      </c>
      <c r="C2" s="9">
        <v>305</v>
      </c>
    </row>
    <row r="3" spans="1:27">
      <c r="B3" s="8" t="s">
        <v>4</v>
      </c>
      <c r="C3" s="9">
        <v>1500</v>
      </c>
      <c r="G3" s="38" t="s">
        <v>13</v>
      </c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27" ht="15.75" customHeight="1">
      <c r="B4" s="8" t="s">
        <v>6</v>
      </c>
      <c r="C4" s="10">
        <v>7.5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27">
      <c r="B5" s="8" t="s">
        <v>7</v>
      </c>
      <c r="C5" s="10">
        <v>0.5</v>
      </c>
    </row>
    <row r="6" spans="1:27">
      <c r="B6" s="8" t="s">
        <v>0</v>
      </c>
      <c r="C6" s="11">
        <f>C3/C2</f>
        <v>4.918032786885246</v>
      </c>
    </row>
    <row r="7" spans="1:27">
      <c r="B7" s="8" t="s">
        <v>8</v>
      </c>
      <c r="C7" s="12">
        <f>C2/C4</f>
        <v>40.666666666666664</v>
      </c>
    </row>
    <row r="8" spans="1:27">
      <c r="B8" s="8" t="s">
        <v>9</v>
      </c>
      <c r="C8" s="12">
        <f>C2/C5</f>
        <v>610</v>
      </c>
    </row>
    <row r="9" spans="1:27" ht="15.75" thickBot="1"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7">
      <c r="A10" s="36" t="s">
        <v>10</v>
      </c>
      <c r="B10" s="36" t="s">
        <v>11</v>
      </c>
      <c r="C10" s="36" t="s">
        <v>12</v>
      </c>
      <c r="D10" s="33" t="s">
        <v>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</row>
    <row r="11" spans="1:27" ht="15.75" thickBot="1">
      <c r="A11" s="37"/>
      <c r="B11" s="37"/>
      <c r="C11" s="37" t="s">
        <v>3</v>
      </c>
      <c r="D11" s="5">
        <v>40</v>
      </c>
      <c r="E11" s="6">
        <v>42</v>
      </c>
      <c r="F11" s="6">
        <v>43</v>
      </c>
      <c r="G11" s="6">
        <v>44</v>
      </c>
      <c r="H11" s="6">
        <v>45</v>
      </c>
      <c r="I11" s="6">
        <v>50</v>
      </c>
      <c r="J11" s="6">
        <v>52</v>
      </c>
      <c r="K11" s="6">
        <v>53</v>
      </c>
      <c r="L11" s="6">
        <v>55</v>
      </c>
      <c r="M11" s="6">
        <v>58</v>
      </c>
      <c r="N11" s="6">
        <v>60</v>
      </c>
      <c r="O11" s="6">
        <v>62</v>
      </c>
      <c r="P11" s="6">
        <v>65</v>
      </c>
      <c r="Q11" s="6">
        <v>66</v>
      </c>
      <c r="R11" s="6">
        <v>68</v>
      </c>
      <c r="S11" s="6">
        <v>70</v>
      </c>
      <c r="T11" s="6">
        <v>72</v>
      </c>
      <c r="U11" s="6">
        <v>76</v>
      </c>
      <c r="V11" s="6">
        <v>80</v>
      </c>
      <c r="W11" s="6">
        <v>82</v>
      </c>
      <c r="X11" s="6">
        <v>83</v>
      </c>
      <c r="Y11" s="6">
        <v>100</v>
      </c>
      <c r="Z11" s="7">
        <v>110</v>
      </c>
    </row>
    <row r="12" spans="1:27">
      <c r="A12" s="18">
        <v>1.6</v>
      </c>
      <c r="B12" s="19">
        <f>$C$3/$A12</f>
        <v>937.5</v>
      </c>
      <c r="C12" s="20">
        <f>$C$2/B12</f>
        <v>0.32533333333333331</v>
      </c>
      <c r="D12" s="21">
        <f t="shared" ref="D12:D28" si="0">D$11/$B12*60</f>
        <v>2.56</v>
      </c>
      <c r="E12" s="22">
        <f t="shared" ref="E12:T27" si="1">E$11/$B12*60</f>
        <v>2.6880000000000002</v>
      </c>
      <c r="F12" s="21">
        <f t="shared" si="1"/>
        <v>2.7519999999999998</v>
      </c>
      <c r="G12" s="21">
        <f t="shared" si="1"/>
        <v>2.8159999999999998</v>
      </c>
      <c r="H12" s="21">
        <f t="shared" si="1"/>
        <v>2.88</v>
      </c>
      <c r="I12" s="21">
        <f t="shared" si="1"/>
        <v>3.2</v>
      </c>
      <c r="J12" s="21">
        <f t="shared" si="1"/>
        <v>3.3279999999999998</v>
      </c>
      <c r="K12" s="21">
        <f t="shared" si="1"/>
        <v>3.3919999999999999</v>
      </c>
      <c r="L12" s="21">
        <f t="shared" si="1"/>
        <v>3.52</v>
      </c>
      <c r="M12" s="21">
        <f t="shared" si="1"/>
        <v>3.7120000000000002</v>
      </c>
      <c r="N12" s="21">
        <f t="shared" si="1"/>
        <v>3.84</v>
      </c>
      <c r="O12" s="21">
        <f t="shared" si="1"/>
        <v>3.968</v>
      </c>
      <c r="P12" s="21">
        <f t="shared" si="1"/>
        <v>4.16</v>
      </c>
      <c r="Q12" s="21">
        <f t="shared" si="1"/>
        <v>4.2240000000000002</v>
      </c>
      <c r="R12" s="21">
        <f t="shared" si="1"/>
        <v>4.3520000000000003</v>
      </c>
      <c r="S12" s="21">
        <f t="shared" si="1"/>
        <v>4.4800000000000004</v>
      </c>
      <c r="T12" s="21">
        <f t="shared" si="1"/>
        <v>4.6079999999999997</v>
      </c>
      <c r="U12" s="21">
        <f t="shared" ref="U12:Z27" si="2">U$11/$B12*60</f>
        <v>4.8639999999999999</v>
      </c>
      <c r="V12" s="21">
        <f t="shared" si="2"/>
        <v>5.12</v>
      </c>
      <c r="W12" s="21">
        <f t="shared" si="2"/>
        <v>5.2480000000000002</v>
      </c>
      <c r="X12" s="21">
        <f t="shared" si="2"/>
        <v>5.3120000000000003</v>
      </c>
      <c r="Y12" s="21">
        <f t="shared" si="2"/>
        <v>6.4</v>
      </c>
      <c r="Z12" s="23">
        <f t="shared" si="2"/>
        <v>7.04</v>
      </c>
      <c r="AA12" s="17" t="b">
        <f>OR(C12&lt;$C$5,C12&gt;$C$4)</f>
        <v>1</v>
      </c>
    </row>
    <row r="13" spans="1:27">
      <c r="A13" s="24">
        <v>2</v>
      </c>
      <c r="B13" s="13">
        <f t="shared" ref="B13:B65" si="3">$C$3/$A13</f>
        <v>750</v>
      </c>
      <c r="C13" s="14">
        <f t="shared" ref="C13:C65" si="4">$C$2/B13</f>
        <v>0.40666666666666668</v>
      </c>
      <c r="D13" s="15">
        <f t="shared" si="0"/>
        <v>3.2</v>
      </c>
      <c r="E13" s="16">
        <f t="shared" si="1"/>
        <v>3.36</v>
      </c>
      <c r="F13" s="15">
        <f t="shared" si="1"/>
        <v>3.44</v>
      </c>
      <c r="G13" s="15">
        <f t="shared" si="1"/>
        <v>3.52</v>
      </c>
      <c r="H13" s="15">
        <f t="shared" si="1"/>
        <v>3.5999999999999996</v>
      </c>
      <c r="I13" s="15">
        <f t="shared" si="1"/>
        <v>4</v>
      </c>
      <c r="J13" s="15">
        <f t="shared" si="1"/>
        <v>4.16</v>
      </c>
      <c r="K13" s="15">
        <f t="shared" si="1"/>
        <v>4.24</v>
      </c>
      <c r="L13" s="15">
        <f t="shared" si="1"/>
        <v>4.4000000000000004</v>
      </c>
      <c r="M13" s="15">
        <f t="shared" si="1"/>
        <v>4.6400000000000006</v>
      </c>
      <c r="N13" s="15">
        <f t="shared" si="1"/>
        <v>4.8</v>
      </c>
      <c r="O13" s="15">
        <f t="shared" si="1"/>
        <v>4.96</v>
      </c>
      <c r="P13" s="15">
        <f t="shared" si="1"/>
        <v>5.2</v>
      </c>
      <c r="Q13" s="15">
        <f t="shared" si="1"/>
        <v>5.2799999999999994</v>
      </c>
      <c r="R13" s="15">
        <f t="shared" si="1"/>
        <v>5.44</v>
      </c>
      <c r="S13" s="15">
        <f t="shared" si="1"/>
        <v>5.6000000000000005</v>
      </c>
      <c r="T13" s="15">
        <f t="shared" si="1"/>
        <v>5.76</v>
      </c>
      <c r="U13" s="15">
        <f t="shared" si="2"/>
        <v>6.08</v>
      </c>
      <c r="V13" s="15">
        <f t="shared" si="2"/>
        <v>6.4</v>
      </c>
      <c r="W13" s="15">
        <f t="shared" si="2"/>
        <v>6.5600000000000005</v>
      </c>
      <c r="X13" s="15">
        <f t="shared" si="2"/>
        <v>6.64</v>
      </c>
      <c r="Y13" s="15">
        <f t="shared" si="2"/>
        <v>8</v>
      </c>
      <c r="Z13" s="25">
        <f t="shared" si="2"/>
        <v>8.8000000000000007</v>
      </c>
      <c r="AA13" s="17" t="b">
        <f t="shared" ref="AA13:AA65" si="5">OR(C13&lt;$C$5,C13&gt;$C$4)</f>
        <v>1</v>
      </c>
    </row>
    <row r="14" spans="1:27">
      <c r="A14" s="24">
        <v>2.2999999999999998</v>
      </c>
      <c r="B14" s="13">
        <f t="shared" si="3"/>
        <v>652.17391304347836</v>
      </c>
      <c r="C14" s="14">
        <f t="shared" si="4"/>
        <v>0.46766666666666662</v>
      </c>
      <c r="D14" s="15">
        <f t="shared" si="0"/>
        <v>3.6799999999999993</v>
      </c>
      <c r="E14" s="15">
        <f t="shared" si="1"/>
        <v>3.863999999999999</v>
      </c>
      <c r="F14" s="15">
        <f t="shared" si="1"/>
        <v>3.9559999999999991</v>
      </c>
      <c r="G14" s="15">
        <f t="shared" si="1"/>
        <v>4.048</v>
      </c>
      <c r="H14" s="15">
        <f t="shared" si="1"/>
        <v>4.1399999999999997</v>
      </c>
      <c r="I14" s="15">
        <f t="shared" si="1"/>
        <v>4.5999999999999996</v>
      </c>
      <c r="J14" s="15">
        <f t="shared" si="1"/>
        <v>4.7839999999999989</v>
      </c>
      <c r="K14" s="15">
        <f t="shared" si="1"/>
        <v>4.8759999999999994</v>
      </c>
      <c r="L14" s="15">
        <f t="shared" si="1"/>
        <v>5.0599999999999987</v>
      </c>
      <c r="M14" s="15">
        <f t="shared" si="1"/>
        <v>5.3359999999999994</v>
      </c>
      <c r="N14" s="16">
        <f t="shared" si="1"/>
        <v>5.5199999999999987</v>
      </c>
      <c r="O14" s="15">
        <f t="shared" si="1"/>
        <v>5.7039999999999988</v>
      </c>
      <c r="P14" s="15">
        <f t="shared" si="1"/>
        <v>5.9799999999999995</v>
      </c>
      <c r="Q14" s="15">
        <f t="shared" si="1"/>
        <v>6.0719999999999992</v>
      </c>
      <c r="R14" s="15">
        <f t="shared" si="1"/>
        <v>6.2559999999999985</v>
      </c>
      <c r="S14" s="15">
        <f t="shared" si="1"/>
        <v>6.4399999999999995</v>
      </c>
      <c r="T14" s="15">
        <f t="shared" si="1"/>
        <v>6.6239999999999988</v>
      </c>
      <c r="U14" s="15">
        <f t="shared" si="2"/>
        <v>6.9919999999999982</v>
      </c>
      <c r="V14" s="15">
        <f t="shared" si="2"/>
        <v>7.3599999999999985</v>
      </c>
      <c r="W14" s="15">
        <f t="shared" si="2"/>
        <v>7.5439999999999987</v>
      </c>
      <c r="X14" s="15">
        <f t="shared" si="2"/>
        <v>7.6359999999999983</v>
      </c>
      <c r="Y14" s="15">
        <f t="shared" si="2"/>
        <v>9.1999999999999993</v>
      </c>
      <c r="Z14" s="25">
        <f t="shared" si="2"/>
        <v>10.119999999999997</v>
      </c>
      <c r="AA14" s="17" t="b">
        <f t="shared" si="5"/>
        <v>1</v>
      </c>
    </row>
    <row r="15" spans="1:27">
      <c r="A15" s="24">
        <v>2.4</v>
      </c>
      <c r="B15" s="13">
        <f t="shared" si="3"/>
        <v>625</v>
      </c>
      <c r="C15" s="14">
        <f t="shared" si="4"/>
        <v>0.48799999999999999</v>
      </c>
      <c r="D15" s="15">
        <f t="shared" si="0"/>
        <v>3.84</v>
      </c>
      <c r="E15" s="16">
        <f t="shared" si="1"/>
        <v>4.032</v>
      </c>
      <c r="F15" s="15">
        <f t="shared" si="1"/>
        <v>4.1280000000000001</v>
      </c>
      <c r="G15" s="15">
        <f t="shared" si="1"/>
        <v>4.2240000000000002</v>
      </c>
      <c r="H15" s="15">
        <f t="shared" si="1"/>
        <v>4.3199999999999994</v>
      </c>
      <c r="I15" s="15">
        <f t="shared" si="1"/>
        <v>4.8</v>
      </c>
      <c r="J15" s="15">
        <f t="shared" si="1"/>
        <v>4.992</v>
      </c>
      <c r="K15" s="15">
        <f t="shared" si="1"/>
        <v>5.0880000000000001</v>
      </c>
      <c r="L15" s="15">
        <f t="shared" si="1"/>
        <v>5.2799999999999994</v>
      </c>
      <c r="M15" s="15">
        <f t="shared" si="1"/>
        <v>5.5679999999999996</v>
      </c>
      <c r="N15" s="15">
        <f t="shared" si="1"/>
        <v>5.76</v>
      </c>
      <c r="O15" s="15">
        <f t="shared" si="1"/>
        <v>5.952</v>
      </c>
      <c r="P15" s="15">
        <f t="shared" si="1"/>
        <v>6.2399999999999993</v>
      </c>
      <c r="Q15" s="15">
        <f t="shared" si="1"/>
        <v>6.3360000000000003</v>
      </c>
      <c r="R15" s="15">
        <f t="shared" si="1"/>
        <v>6.5279999999999996</v>
      </c>
      <c r="S15" s="15">
        <f t="shared" si="1"/>
        <v>6.72</v>
      </c>
      <c r="T15" s="15">
        <f t="shared" si="1"/>
        <v>6.9119999999999999</v>
      </c>
      <c r="U15" s="15">
        <f t="shared" si="2"/>
        <v>7.2960000000000003</v>
      </c>
      <c r="V15" s="15">
        <f t="shared" si="2"/>
        <v>7.68</v>
      </c>
      <c r="W15" s="15">
        <f t="shared" si="2"/>
        <v>7.8720000000000008</v>
      </c>
      <c r="X15" s="15">
        <f t="shared" si="2"/>
        <v>7.968</v>
      </c>
      <c r="Y15" s="15">
        <f t="shared" si="2"/>
        <v>9.6</v>
      </c>
      <c r="Z15" s="25">
        <f t="shared" si="2"/>
        <v>10.559999999999999</v>
      </c>
      <c r="AA15" s="17" t="b">
        <f t="shared" si="5"/>
        <v>1</v>
      </c>
    </row>
    <row r="16" spans="1:27">
      <c r="A16" s="24">
        <v>2.5</v>
      </c>
      <c r="B16" s="13">
        <f t="shared" si="3"/>
        <v>600</v>
      </c>
      <c r="C16" s="14">
        <f t="shared" si="4"/>
        <v>0.5083333333333333</v>
      </c>
      <c r="D16" s="15">
        <f t="shared" si="0"/>
        <v>4</v>
      </c>
      <c r="E16" s="15">
        <f t="shared" si="1"/>
        <v>4.2</v>
      </c>
      <c r="F16" s="15">
        <f t="shared" si="1"/>
        <v>4.3</v>
      </c>
      <c r="G16" s="15">
        <f t="shared" si="1"/>
        <v>4.4000000000000004</v>
      </c>
      <c r="H16" s="15">
        <f t="shared" si="1"/>
        <v>4.5</v>
      </c>
      <c r="I16" s="16">
        <f t="shared" si="1"/>
        <v>5</v>
      </c>
      <c r="J16" s="15">
        <f t="shared" si="1"/>
        <v>5.2</v>
      </c>
      <c r="K16" s="15">
        <f t="shared" si="1"/>
        <v>5.3</v>
      </c>
      <c r="L16" s="15">
        <f t="shared" si="1"/>
        <v>5.5</v>
      </c>
      <c r="M16" s="16">
        <f t="shared" si="1"/>
        <v>5.8</v>
      </c>
      <c r="N16" s="15">
        <f t="shared" si="1"/>
        <v>6</v>
      </c>
      <c r="O16" s="15">
        <f t="shared" si="1"/>
        <v>6.2</v>
      </c>
      <c r="P16" s="15">
        <f t="shared" si="1"/>
        <v>6.5</v>
      </c>
      <c r="Q16" s="15">
        <f t="shared" si="1"/>
        <v>6.6</v>
      </c>
      <c r="R16" s="15">
        <f t="shared" si="1"/>
        <v>6.8</v>
      </c>
      <c r="S16" s="15">
        <f t="shared" si="1"/>
        <v>7</v>
      </c>
      <c r="T16" s="15">
        <f t="shared" si="1"/>
        <v>7.1999999999999993</v>
      </c>
      <c r="U16" s="15">
        <f t="shared" si="2"/>
        <v>7.6000000000000005</v>
      </c>
      <c r="V16" s="15">
        <f t="shared" si="2"/>
        <v>8</v>
      </c>
      <c r="W16" s="16">
        <f t="shared" si="2"/>
        <v>8.1999999999999993</v>
      </c>
      <c r="X16" s="15">
        <f t="shared" si="2"/>
        <v>8.3000000000000007</v>
      </c>
      <c r="Y16" s="15">
        <f t="shared" si="2"/>
        <v>10</v>
      </c>
      <c r="Z16" s="25">
        <f t="shared" si="2"/>
        <v>11</v>
      </c>
      <c r="AA16" s="17" t="b">
        <f t="shared" si="5"/>
        <v>0</v>
      </c>
    </row>
    <row r="17" spans="1:27">
      <c r="A17" s="24">
        <v>3</v>
      </c>
      <c r="B17" s="13">
        <f t="shared" si="3"/>
        <v>500</v>
      </c>
      <c r="C17" s="14">
        <f t="shared" si="4"/>
        <v>0.61</v>
      </c>
      <c r="D17" s="15">
        <f t="shared" si="0"/>
        <v>4.8</v>
      </c>
      <c r="E17" s="15">
        <f t="shared" si="1"/>
        <v>5.04</v>
      </c>
      <c r="F17" s="15">
        <f t="shared" si="1"/>
        <v>5.1599999999999993</v>
      </c>
      <c r="G17" s="15">
        <f t="shared" si="1"/>
        <v>5.2799999999999994</v>
      </c>
      <c r="H17" s="15">
        <f t="shared" si="1"/>
        <v>5.3999999999999995</v>
      </c>
      <c r="I17" s="15">
        <f t="shared" si="1"/>
        <v>6</v>
      </c>
      <c r="J17" s="15">
        <f t="shared" si="1"/>
        <v>6.2399999999999993</v>
      </c>
      <c r="K17" s="15">
        <f t="shared" si="1"/>
        <v>6.3599999999999994</v>
      </c>
      <c r="L17" s="16">
        <f t="shared" si="1"/>
        <v>6.6</v>
      </c>
      <c r="M17" s="15">
        <f t="shared" si="1"/>
        <v>6.96</v>
      </c>
      <c r="N17" s="15">
        <f t="shared" si="1"/>
        <v>7.1999999999999993</v>
      </c>
      <c r="O17" s="16">
        <f t="shared" si="1"/>
        <v>7.4399999999999995</v>
      </c>
      <c r="P17" s="15">
        <f t="shared" si="1"/>
        <v>7.8000000000000007</v>
      </c>
      <c r="Q17" s="15">
        <f t="shared" si="1"/>
        <v>7.92</v>
      </c>
      <c r="R17" s="15">
        <f t="shared" si="1"/>
        <v>8.16</v>
      </c>
      <c r="S17" s="15">
        <f t="shared" si="1"/>
        <v>8.4</v>
      </c>
      <c r="T17" s="15">
        <f t="shared" si="1"/>
        <v>8.6399999999999988</v>
      </c>
      <c r="U17" s="15">
        <f t="shared" si="2"/>
        <v>9.1199999999999992</v>
      </c>
      <c r="V17" s="15">
        <f t="shared" si="2"/>
        <v>9.6</v>
      </c>
      <c r="W17" s="15">
        <f t="shared" si="2"/>
        <v>9.84</v>
      </c>
      <c r="X17" s="15">
        <f t="shared" si="2"/>
        <v>9.9600000000000009</v>
      </c>
      <c r="Y17" s="15">
        <f t="shared" si="2"/>
        <v>12</v>
      </c>
      <c r="Z17" s="25">
        <f t="shared" si="2"/>
        <v>13.2</v>
      </c>
      <c r="AA17" s="17" t="b">
        <f t="shared" si="5"/>
        <v>0</v>
      </c>
    </row>
    <row r="18" spans="1:27">
      <c r="A18" s="24">
        <v>3.2</v>
      </c>
      <c r="B18" s="13">
        <f t="shared" si="3"/>
        <v>468.75</v>
      </c>
      <c r="C18" s="14">
        <f t="shared" si="4"/>
        <v>0.65066666666666662</v>
      </c>
      <c r="D18" s="15">
        <f t="shared" si="0"/>
        <v>5.12</v>
      </c>
      <c r="E18" s="15">
        <f t="shared" si="1"/>
        <v>5.3760000000000003</v>
      </c>
      <c r="F18" s="15">
        <f t="shared" si="1"/>
        <v>5.5039999999999996</v>
      </c>
      <c r="G18" s="15">
        <f t="shared" si="1"/>
        <v>5.6319999999999997</v>
      </c>
      <c r="H18" s="15">
        <f t="shared" si="1"/>
        <v>5.76</v>
      </c>
      <c r="I18" s="15">
        <f t="shared" si="1"/>
        <v>6.4</v>
      </c>
      <c r="J18" s="15">
        <f t="shared" si="1"/>
        <v>6.6559999999999997</v>
      </c>
      <c r="K18" s="15">
        <f t="shared" si="1"/>
        <v>6.7839999999999998</v>
      </c>
      <c r="L18" s="15">
        <f t="shared" si="1"/>
        <v>7.04</v>
      </c>
      <c r="M18" s="16">
        <f t="shared" si="1"/>
        <v>7.4240000000000004</v>
      </c>
      <c r="N18" s="16">
        <f t="shared" si="1"/>
        <v>7.68</v>
      </c>
      <c r="O18" s="15">
        <f t="shared" si="1"/>
        <v>7.9359999999999999</v>
      </c>
      <c r="P18" s="15">
        <f t="shared" si="1"/>
        <v>8.32</v>
      </c>
      <c r="Q18" s="15">
        <f t="shared" si="1"/>
        <v>8.4480000000000004</v>
      </c>
      <c r="R18" s="15">
        <f t="shared" si="1"/>
        <v>8.7040000000000006</v>
      </c>
      <c r="S18" s="15">
        <f t="shared" si="1"/>
        <v>8.9600000000000009</v>
      </c>
      <c r="T18" s="15">
        <f t="shared" si="1"/>
        <v>9.2159999999999993</v>
      </c>
      <c r="U18" s="15">
        <f t="shared" si="2"/>
        <v>9.7279999999999998</v>
      </c>
      <c r="V18" s="15">
        <f t="shared" si="2"/>
        <v>10.24</v>
      </c>
      <c r="W18" s="15">
        <f t="shared" si="2"/>
        <v>10.496</v>
      </c>
      <c r="X18" s="15">
        <f t="shared" si="2"/>
        <v>10.624000000000001</v>
      </c>
      <c r="Y18" s="15">
        <f t="shared" si="2"/>
        <v>12.8</v>
      </c>
      <c r="Z18" s="25">
        <f t="shared" si="2"/>
        <v>14.08</v>
      </c>
      <c r="AA18" s="17" t="b">
        <f t="shared" si="5"/>
        <v>0</v>
      </c>
    </row>
    <row r="19" spans="1:27">
      <c r="A19" s="24">
        <v>3.5</v>
      </c>
      <c r="B19" s="13">
        <f t="shared" si="3"/>
        <v>428.57142857142856</v>
      </c>
      <c r="C19" s="14">
        <f t="shared" si="4"/>
        <v>0.71166666666666667</v>
      </c>
      <c r="D19" s="15">
        <f t="shared" si="0"/>
        <v>5.6000000000000005</v>
      </c>
      <c r="E19" s="15">
        <f t="shared" si="1"/>
        <v>5.88</v>
      </c>
      <c r="F19" s="15">
        <f t="shared" si="1"/>
        <v>6.0200000000000005</v>
      </c>
      <c r="G19" s="15">
        <f t="shared" si="1"/>
        <v>6.16</v>
      </c>
      <c r="H19" s="15">
        <f t="shared" si="1"/>
        <v>6.3000000000000007</v>
      </c>
      <c r="I19" s="15">
        <f t="shared" si="1"/>
        <v>7</v>
      </c>
      <c r="J19" s="15">
        <f t="shared" si="1"/>
        <v>7.28</v>
      </c>
      <c r="K19" s="15">
        <f t="shared" si="1"/>
        <v>7.4200000000000008</v>
      </c>
      <c r="L19" s="15">
        <f t="shared" si="1"/>
        <v>7.6999999999999993</v>
      </c>
      <c r="M19" s="15">
        <f t="shared" si="1"/>
        <v>8.1199999999999992</v>
      </c>
      <c r="N19" s="15">
        <f t="shared" si="1"/>
        <v>8.4</v>
      </c>
      <c r="O19" s="15">
        <f t="shared" si="1"/>
        <v>8.68</v>
      </c>
      <c r="P19" s="16">
        <f t="shared" si="1"/>
        <v>9.1</v>
      </c>
      <c r="Q19" s="15">
        <f t="shared" si="1"/>
        <v>9.24</v>
      </c>
      <c r="R19" s="16">
        <f t="shared" si="1"/>
        <v>9.5200000000000014</v>
      </c>
      <c r="S19" s="16">
        <f t="shared" si="1"/>
        <v>9.8000000000000007</v>
      </c>
      <c r="T19" s="16">
        <f t="shared" si="1"/>
        <v>10.08</v>
      </c>
      <c r="U19" s="15">
        <f t="shared" si="2"/>
        <v>10.64</v>
      </c>
      <c r="V19" s="15">
        <f t="shared" si="2"/>
        <v>11.200000000000001</v>
      </c>
      <c r="W19" s="16">
        <f t="shared" si="2"/>
        <v>11.48</v>
      </c>
      <c r="X19" s="16">
        <f t="shared" si="2"/>
        <v>11.620000000000001</v>
      </c>
      <c r="Y19" s="15">
        <f t="shared" si="2"/>
        <v>14</v>
      </c>
      <c r="Z19" s="26">
        <f t="shared" si="2"/>
        <v>15.399999999999999</v>
      </c>
      <c r="AA19" s="17" t="b">
        <f t="shared" si="5"/>
        <v>0</v>
      </c>
    </row>
    <row r="20" spans="1:27">
      <c r="A20" s="24">
        <v>3.6</v>
      </c>
      <c r="B20" s="13">
        <f t="shared" si="3"/>
        <v>416.66666666666663</v>
      </c>
      <c r="C20" s="14">
        <f t="shared" si="4"/>
        <v>0.7320000000000001</v>
      </c>
      <c r="D20" s="15">
        <f t="shared" si="0"/>
        <v>5.76</v>
      </c>
      <c r="E20" s="15">
        <f t="shared" si="1"/>
        <v>6.0480000000000009</v>
      </c>
      <c r="F20" s="15">
        <f t="shared" si="1"/>
        <v>6.1920000000000011</v>
      </c>
      <c r="G20" s="15">
        <f t="shared" si="1"/>
        <v>6.3360000000000012</v>
      </c>
      <c r="H20" s="15">
        <f t="shared" si="1"/>
        <v>6.48</v>
      </c>
      <c r="I20" s="15">
        <f t="shared" si="1"/>
        <v>7.2</v>
      </c>
      <c r="J20" s="15">
        <f t="shared" si="1"/>
        <v>7.4880000000000004</v>
      </c>
      <c r="K20" s="15">
        <f t="shared" si="1"/>
        <v>7.6320000000000006</v>
      </c>
      <c r="L20" s="15">
        <f t="shared" si="1"/>
        <v>7.92</v>
      </c>
      <c r="M20" s="15">
        <f t="shared" si="1"/>
        <v>8.3520000000000003</v>
      </c>
      <c r="N20" s="15">
        <f t="shared" si="1"/>
        <v>8.64</v>
      </c>
      <c r="O20" s="15">
        <f t="shared" si="1"/>
        <v>8.9280000000000008</v>
      </c>
      <c r="P20" s="15">
        <f t="shared" si="1"/>
        <v>9.3600000000000012</v>
      </c>
      <c r="Q20" s="15">
        <f t="shared" si="1"/>
        <v>9.5040000000000013</v>
      </c>
      <c r="R20" s="15">
        <f t="shared" si="1"/>
        <v>9.7920000000000016</v>
      </c>
      <c r="S20" s="15">
        <f t="shared" si="1"/>
        <v>10.08</v>
      </c>
      <c r="T20" s="15">
        <f t="shared" si="1"/>
        <v>10.368</v>
      </c>
      <c r="U20" s="15">
        <f t="shared" si="2"/>
        <v>10.944000000000001</v>
      </c>
      <c r="V20" s="15">
        <f t="shared" si="2"/>
        <v>11.52</v>
      </c>
      <c r="W20" s="15">
        <f t="shared" si="2"/>
        <v>11.808000000000002</v>
      </c>
      <c r="X20" s="15">
        <f t="shared" si="2"/>
        <v>11.952000000000002</v>
      </c>
      <c r="Y20" s="15">
        <f t="shared" si="2"/>
        <v>14.4</v>
      </c>
      <c r="Z20" s="26">
        <f t="shared" si="2"/>
        <v>15.84</v>
      </c>
      <c r="AA20" s="17" t="b">
        <f t="shared" si="5"/>
        <v>0</v>
      </c>
    </row>
    <row r="21" spans="1:27">
      <c r="A21" s="24">
        <v>3.7</v>
      </c>
      <c r="B21" s="13">
        <f t="shared" si="3"/>
        <v>405.40540540540536</v>
      </c>
      <c r="C21" s="14">
        <f t="shared" si="4"/>
        <v>0.75233333333333341</v>
      </c>
      <c r="D21" s="15">
        <f t="shared" si="0"/>
        <v>5.9200000000000008</v>
      </c>
      <c r="E21" s="15">
        <f t="shared" si="1"/>
        <v>6.2160000000000011</v>
      </c>
      <c r="F21" s="15">
        <f t="shared" si="1"/>
        <v>6.3640000000000008</v>
      </c>
      <c r="G21" s="15">
        <f t="shared" si="1"/>
        <v>6.5120000000000005</v>
      </c>
      <c r="H21" s="15">
        <f t="shared" si="1"/>
        <v>6.660000000000001</v>
      </c>
      <c r="I21" s="15">
        <f t="shared" si="1"/>
        <v>7.4000000000000012</v>
      </c>
      <c r="J21" s="15">
        <f t="shared" si="1"/>
        <v>7.6959999999999997</v>
      </c>
      <c r="K21" s="15">
        <f t="shared" si="1"/>
        <v>7.8440000000000003</v>
      </c>
      <c r="L21" s="15">
        <f t="shared" si="1"/>
        <v>8.14</v>
      </c>
      <c r="M21" s="15">
        <f t="shared" si="1"/>
        <v>8.5839999999999996</v>
      </c>
      <c r="N21" s="15">
        <f t="shared" si="1"/>
        <v>8.8800000000000008</v>
      </c>
      <c r="O21" s="15">
        <f t="shared" si="1"/>
        <v>9.1760000000000002</v>
      </c>
      <c r="P21" s="15">
        <f t="shared" si="1"/>
        <v>9.620000000000001</v>
      </c>
      <c r="Q21" s="15">
        <f t="shared" si="1"/>
        <v>9.7680000000000025</v>
      </c>
      <c r="R21" s="15">
        <f t="shared" si="1"/>
        <v>10.064</v>
      </c>
      <c r="S21" s="15">
        <f t="shared" si="1"/>
        <v>10.360000000000001</v>
      </c>
      <c r="T21" s="15">
        <f t="shared" si="1"/>
        <v>10.656000000000001</v>
      </c>
      <c r="U21" s="15">
        <f t="shared" si="2"/>
        <v>11.248000000000001</v>
      </c>
      <c r="V21" s="15">
        <f t="shared" si="2"/>
        <v>11.840000000000002</v>
      </c>
      <c r="W21" s="15">
        <f t="shared" si="2"/>
        <v>12.136000000000001</v>
      </c>
      <c r="X21" s="15">
        <f t="shared" si="2"/>
        <v>12.284000000000001</v>
      </c>
      <c r="Y21" s="15">
        <f t="shared" si="2"/>
        <v>14.800000000000002</v>
      </c>
      <c r="Z21" s="26">
        <f t="shared" si="2"/>
        <v>16.28</v>
      </c>
      <c r="AA21" s="17" t="b">
        <f t="shared" si="5"/>
        <v>0</v>
      </c>
    </row>
    <row r="22" spans="1:27">
      <c r="A22" s="24">
        <v>4</v>
      </c>
      <c r="B22" s="13">
        <f t="shared" si="3"/>
        <v>375</v>
      </c>
      <c r="C22" s="14">
        <f t="shared" si="4"/>
        <v>0.81333333333333335</v>
      </c>
      <c r="D22" s="15">
        <f t="shared" si="0"/>
        <v>6.4</v>
      </c>
      <c r="E22" s="15">
        <f t="shared" si="1"/>
        <v>6.72</v>
      </c>
      <c r="F22" s="15">
        <f t="shared" si="1"/>
        <v>6.88</v>
      </c>
      <c r="G22" s="15">
        <f t="shared" si="1"/>
        <v>7.04</v>
      </c>
      <c r="H22" s="15">
        <f t="shared" si="1"/>
        <v>7.1999999999999993</v>
      </c>
      <c r="I22" s="16">
        <f t="shared" si="1"/>
        <v>8</v>
      </c>
      <c r="J22" s="16">
        <f t="shared" si="1"/>
        <v>8.32</v>
      </c>
      <c r="K22" s="15">
        <f t="shared" si="1"/>
        <v>8.48</v>
      </c>
      <c r="L22" s="15">
        <f t="shared" si="1"/>
        <v>8.8000000000000007</v>
      </c>
      <c r="M22" s="16">
        <f t="shared" si="1"/>
        <v>9.2800000000000011</v>
      </c>
      <c r="N22" s="15">
        <f t="shared" si="1"/>
        <v>9.6</v>
      </c>
      <c r="O22" s="16">
        <f t="shared" si="1"/>
        <v>9.92</v>
      </c>
      <c r="P22" s="15">
        <f t="shared" si="1"/>
        <v>10.4</v>
      </c>
      <c r="Q22" s="15">
        <f t="shared" si="1"/>
        <v>10.559999999999999</v>
      </c>
      <c r="R22" s="15">
        <f t="shared" si="1"/>
        <v>10.88</v>
      </c>
      <c r="S22" s="15">
        <f t="shared" si="1"/>
        <v>11.200000000000001</v>
      </c>
      <c r="T22" s="15">
        <f t="shared" si="1"/>
        <v>11.52</v>
      </c>
      <c r="U22" s="15">
        <f t="shared" si="2"/>
        <v>12.16</v>
      </c>
      <c r="V22" s="16">
        <f t="shared" si="2"/>
        <v>12.8</v>
      </c>
      <c r="W22" s="16">
        <f t="shared" si="2"/>
        <v>13.120000000000001</v>
      </c>
      <c r="X22" s="15">
        <f t="shared" si="2"/>
        <v>13.28</v>
      </c>
      <c r="Y22" s="15">
        <f t="shared" si="2"/>
        <v>16</v>
      </c>
      <c r="Z22" s="25">
        <f t="shared" si="2"/>
        <v>17.600000000000001</v>
      </c>
      <c r="AA22" s="17" t="b">
        <f t="shared" si="5"/>
        <v>0</v>
      </c>
    </row>
    <row r="23" spans="1:27">
      <c r="A23" s="24">
        <v>4.5</v>
      </c>
      <c r="B23" s="13">
        <f t="shared" si="3"/>
        <v>333.33333333333331</v>
      </c>
      <c r="C23" s="14">
        <f t="shared" si="4"/>
        <v>0.91500000000000004</v>
      </c>
      <c r="D23" s="15">
        <f t="shared" si="0"/>
        <v>7.2</v>
      </c>
      <c r="E23" s="15">
        <f t="shared" si="1"/>
        <v>7.5600000000000005</v>
      </c>
      <c r="F23" s="15">
        <f t="shared" si="1"/>
        <v>7.74</v>
      </c>
      <c r="G23" s="15">
        <f t="shared" si="1"/>
        <v>7.92</v>
      </c>
      <c r="H23" s="15">
        <f t="shared" si="1"/>
        <v>8.1000000000000014</v>
      </c>
      <c r="I23" s="15">
        <f t="shared" si="1"/>
        <v>9.0000000000000018</v>
      </c>
      <c r="J23" s="15">
        <f t="shared" si="1"/>
        <v>9.36</v>
      </c>
      <c r="K23" s="15">
        <f t="shared" si="1"/>
        <v>9.5400000000000009</v>
      </c>
      <c r="L23" s="15">
        <f t="shared" si="1"/>
        <v>9.9</v>
      </c>
      <c r="M23" s="16">
        <f t="shared" si="1"/>
        <v>10.440000000000001</v>
      </c>
      <c r="N23" s="16">
        <f t="shared" si="1"/>
        <v>10.8</v>
      </c>
      <c r="O23" s="15">
        <f t="shared" si="1"/>
        <v>11.16</v>
      </c>
      <c r="P23" s="15">
        <f t="shared" si="1"/>
        <v>11.700000000000001</v>
      </c>
      <c r="Q23" s="15">
        <f t="shared" si="1"/>
        <v>11.88</v>
      </c>
      <c r="R23" s="15">
        <f t="shared" si="1"/>
        <v>12.24</v>
      </c>
      <c r="S23" s="15">
        <f t="shared" si="1"/>
        <v>12.600000000000001</v>
      </c>
      <c r="T23" s="16">
        <f t="shared" si="1"/>
        <v>12.96</v>
      </c>
      <c r="U23" s="16">
        <f t="shared" si="2"/>
        <v>13.68</v>
      </c>
      <c r="V23" s="15">
        <f t="shared" si="2"/>
        <v>14.4</v>
      </c>
      <c r="W23" s="15">
        <f t="shared" si="2"/>
        <v>14.760000000000002</v>
      </c>
      <c r="X23" s="15">
        <f t="shared" si="2"/>
        <v>14.940000000000001</v>
      </c>
      <c r="Y23" s="15">
        <f t="shared" si="2"/>
        <v>18.000000000000004</v>
      </c>
      <c r="Z23" s="25">
        <f t="shared" si="2"/>
        <v>19.8</v>
      </c>
      <c r="AA23" s="17" t="b">
        <f t="shared" si="5"/>
        <v>0</v>
      </c>
    </row>
    <row r="24" spans="1:27">
      <c r="A24" s="24">
        <v>4.7</v>
      </c>
      <c r="B24" s="13">
        <f t="shared" si="3"/>
        <v>319.14893617021278</v>
      </c>
      <c r="C24" s="14">
        <f t="shared" si="4"/>
        <v>0.95566666666666666</v>
      </c>
      <c r="D24" s="15">
        <f t="shared" si="0"/>
        <v>7.52</v>
      </c>
      <c r="E24" s="15">
        <f t="shared" si="1"/>
        <v>7.8959999999999999</v>
      </c>
      <c r="F24" s="15">
        <f t="shared" si="1"/>
        <v>8.0839999999999996</v>
      </c>
      <c r="G24" s="15">
        <f t="shared" si="1"/>
        <v>8.2720000000000002</v>
      </c>
      <c r="H24" s="15">
        <f t="shared" si="1"/>
        <v>8.4599999999999991</v>
      </c>
      <c r="I24" s="15">
        <f t="shared" si="1"/>
        <v>9.3999999999999986</v>
      </c>
      <c r="J24" s="15">
        <f t="shared" si="1"/>
        <v>9.7759999999999998</v>
      </c>
      <c r="K24" s="15">
        <f t="shared" si="1"/>
        <v>9.9640000000000004</v>
      </c>
      <c r="L24" s="15">
        <f t="shared" si="1"/>
        <v>10.34</v>
      </c>
      <c r="M24" s="15">
        <f t="shared" si="1"/>
        <v>10.904</v>
      </c>
      <c r="N24" s="15">
        <f t="shared" si="1"/>
        <v>11.28</v>
      </c>
      <c r="O24" s="15">
        <f t="shared" si="1"/>
        <v>11.656000000000001</v>
      </c>
      <c r="P24" s="15">
        <f t="shared" si="1"/>
        <v>12.219999999999999</v>
      </c>
      <c r="Q24" s="15">
        <f t="shared" si="1"/>
        <v>12.407999999999999</v>
      </c>
      <c r="R24" s="15">
        <f t="shared" si="1"/>
        <v>12.783999999999999</v>
      </c>
      <c r="S24" s="15">
        <f t="shared" si="1"/>
        <v>13.16</v>
      </c>
      <c r="T24" s="15">
        <f t="shared" si="1"/>
        <v>13.536</v>
      </c>
      <c r="U24" s="15">
        <f t="shared" si="2"/>
        <v>14.288</v>
      </c>
      <c r="V24" s="15">
        <f t="shared" si="2"/>
        <v>15.04</v>
      </c>
      <c r="W24" s="16">
        <f t="shared" si="2"/>
        <v>15.416</v>
      </c>
      <c r="X24" s="15">
        <f t="shared" si="2"/>
        <v>15.603999999999999</v>
      </c>
      <c r="Y24" s="15">
        <f t="shared" si="2"/>
        <v>18.799999999999997</v>
      </c>
      <c r="Z24" s="26">
        <f t="shared" si="2"/>
        <v>20.68</v>
      </c>
      <c r="AA24" s="17" t="b">
        <f t="shared" si="5"/>
        <v>0</v>
      </c>
    </row>
    <row r="25" spans="1:27">
      <c r="A25" s="24">
        <v>4.9000000000000004</v>
      </c>
      <c r="B25" s="13">
        <f t="shared" si="3"/>
        <v>306.12244897959181</v>
      </c>
      <c r="C25" s="14">
        <f t="shared" si="4"/>
        <v>0.9963333333333334</v>
      </c>
      <c r="D25" s="15">
        <f t="shared" si="0"/>
        <v>7.8400000000000007</v>
      </c>
      <c r="E25" s="15">
        <f t="shared" si="1"/>
        <v>8.2320000000000011</v>
      </c>
      <c r="F25" s="15">
        <f t="shared" si="1"/>
        <v>8.4280000000000008</v>
      </c>
      <c r="G25" s="15">
        <f t="shared" si="1"/>
        <v>8.6240000000000006</v>
      </c>
      <c r="H25" s="15">
        <f t="shared" si="1"/>
        <v>8.82</v>
      </c>
      <c r="I25" s="15">
        <f t="shared" si="1"/>
        <v>9.8000000000000007</v>
      </c>
      <c r="J25" s="15">
        <f t="shared" si="1"/>
        <v>10.192000000000002</v>
      </c>
      <c r="K25" s="15">
        <f t="shared" si="1"/>
        <v>10.388000000000002</v>
      </c>
      <c r="L25" s="16">
        <f t="shared" si="1"/>
        <v>10.780000000000001</v>
      </c>
      <c r="M25" s="15">
        <f t="shared" si="1"/>
        <v>11.368</v>
      </c>
      <c r="N25" s="15">
        <f t="shared" si="1"/>
        <v>11.76</v>
      </c>
      <c r="O25" s="15">
        <f t="shared" si="1"/>
        <v>12.152000000000001</v>
      </c>
      <c r="P25" s="15">
        <f t="shared" si="1"/>
        <v>12.74</v>
      </c>
      <c r="Q25" s="15">
        <f t="shared" si="1"/>
        <v>12.936</v>
      </c>
      <c r="R25" s="15">
        <f t="shared" si="1"/>
        <v>13.328000000000001</v>
      </c>
      <c r="S25" s="15">
        <f t="shared" si="1"/>
        <v>13.72</v>
      </c>
      <c r="T25" s="15">
        <f t="shared" si="1"/>
        <v>14.112000000000002</v>
      </c>
      <c r="U25" s="15">
        <f t="shared" si="2"/>
        <v>14.896000000000001</v>
      </c>
      <c r="V25" s="15">
        <f t="shared" si="2"/>
        <v>15.680000000000001</v>
      </c>
      <c r="W25" s="15">
        <f t="shared" si="2"/>
        <v>16.072000000000003</v>
      </c>
      <c r="X25" s="15">
        <f t="shared" si="2"/>
        <v>16.268000000000001</v>
      </c>
      <c r="Y25" s="15">
        <f t="shared" si="2"/>
        <v>19.600000000000001</v>
      </c>
      <c r="Z25" s="25">
        <f t="shared" si="2"/>
        <v>21.560000000000002</v>
      </c>
      <c r="AA25" s="17" t="b">
        <f t="shared" si="5"/>
        <v>0</v>
      </c>
    </row>
    <row r="26" spans="1:27">
      <c r="A26" s="24">
        <v>5</v>
      </c>
      <c r="B26" s="13">
        <f t="shared" si="3"/>
        <v>300</v>
      </c>
      <c r="C26" s="14">
        <f t="shared" si="4"/>
        <v>1.0166666666666666</v>
      </c>
      <c r="D26" s="15">
        <f t="shared" si="0"/>
        <v>8</v>
      </c>
      <c r="E26" s="15">
        <f t="shared" si="1"/>
        <v>8.4</v>
      </c>
      <c r="F26" s="15">
        <f t="shared" si="1"/>
        <v>8.6</v>
      </c>
      <c r="G26" s="15">
        <f t="shared" si="1"/>
        <v>8.8000000000000007</v>
      </c>
      <c r="H26" s="15">
        <f t="shared" si="1"/>
        <v>9</v>
      </c>
      <c r="I26" s="16">
        <f t="shared" si="1"/>
        <v>10</v>
      </c>
      <c r="J26" s="15">
        <f t="shared" si="1"/>
        <v>10.4</v>
      </c>
      <c r="K26" s="15">
        <f t="shared" si="1"/>
        <v>10.6</v>
      </c>
      <c r="L26" s="15">
        <f t="shared" si="1"/>
        <v>11</v>
      </c>
      <c r="M26" s="16">
        <f t="shared" si="1"/>
        <v>11.6</v>
      </c>
      <c r="N26" s="16">
        <f t="shared" si="1"/>
        <v>12</v>
      </c>
      <c r="O26" s="16">
        <f t="shared" si="1"/>
        <v>12.4</v>
      </c>
      <c r="P26" s="15">
        <f t="shared" si="1"/>
        <v>13</v>
      </c>
      <c r="Q26" s="15">
        <f t="shared" si="1"/>
        <v>13.2</v>
      </c>
      <c r="R26" s="16">
        <f t="shared" si="1"/>
        <v>13.6</v>
      </c>
      <c r="S26" s="16">
        <f t="shared" si="1"/>
        <v>14</v>
      </c>
      <c r="T26" s="16">
        <f t="shared" si="1"/>
        <v>14.399999999999999</v>
      </c>
      <c r="U26" s="15">
        <f t="shared" si="2"/>
        <v>15.200000000000001</v>
      </c>
      <c r="V26" s="15">
        <f t="shared" si="2"/>
        <v>16</v>
      </c>
      <c r="W26" s="16">
        <f t="shared" si="2"/>
        <v>16.399999999999999</v>
      </c>
      <c r="X26" s="16">
        <f t="shared" si="2"/>
        <v>16.600000000000001</v>
      </c>
      <c r="Y26" s="16">
        <f t="shared" si="2"/>
        <v>20</v>
      </c>
      <c r="Z26" s="26">
        <f t="shared" si="2"/>
        <v>22</v>
      </c>
      <c r="AA26" s="17" t="b">
        <f t="shared" si="5"/>
        <v>0</v>
      </c>
    </row>
    <row r="27" spans="1:27">
      <c r="A27" s="24">
        <v>5.5</v>
      </c>
      <c r="B27" s="13">
        <f t="shared" si="3"/>
        <v>272.72727272727275</v>
      </c>
      <c r="C27" s="14">
        <f t="shared" si="4"/>
        <v>1.1183333333333332</v>
      </c>
      <c r="D27" s="15">
        <f t="shared" si="0"/>
        <v>8.8000000000000007</v>
      </c>
      <c r="E27" s="15">
        <f t="shared" si="1"/>
        <v>9.24</v>
      </c>
      <c r="F27" s="15">
        <f t="shared" si="1"/>
        <v>9.4599999999999991</v>
      </c>
      <c r="G27" s="15">
        <f t="shared" si="1"/>
        <v>9.68</v>
      </c>
      <c r="H27" s="15">
        <f t="shared" si="1"/>
        <v>9.8999999999999986</v>
      </c>
      <c r="I27" s="15">
        <f t="shared" si="1"/>
        <v>11</v>
      </c>
      <c r="J27" s="15">
        <f t="shared" si="1"/>
        <v>11.44</v>
      </c>
      <c r="K27" s="15">
        <f t="shared" si="1"/>
        <v>11.66</v>
      </c>
      <c r="L27" s="15">
        <f t="shared" si="1"/>
        <v>12.1</v>
      </c>
      <c r="M27" s="15">
        <f t="shared" si="1"/>
        <v>12.759999999999998</v>
      </c>
      <c r="N27" s="15">
        <f t="shared" si="1"/>
        <v>13.2</v>
      </c>
      <c r="O27" s="16">
        <f t="shared" si="1"/>
        <v>13.639999999999999</v>
      </c>
      <c r="P27" s="15">
        <f t="shared" si="1"/>
        <v>14.299999999999999</v>
      </c>
      <c r="Q27" s="15">
        <f t="shared" si="1"/>
        <v>14.52</v>
      </c>
      <c r="R27" s="15">
        <f t="shared" si="1"/>
        <v>14.959999999999999</v>
      </c>
      <c r="S27" s="15">
        <f t="shared" si="1"/>
        <v>15.399999999999999</v>
      </c>
      <c r="T27" s="15">
        <f t="shared" ref="T27:Z42" si="6">T$11/$B27*60</f>
        <v>15.839999999999998</v>
      </c>
      <c r="U27" s="15">
        <f t="shared" si="2"/>
        <v>16.72</v>
      </c>
      <c r="V27" s="15">
        <f t="shared" si="2"/>
        <v>17.600000000000001</v>
      </c>
      <c r="W27" s="16">
        <f t="shared" si="2"/>
        <v>18.04</v>
      </c>
      <c r="X27" s="15">
        <f t="shared" si="2"/>
        <v>18.259999999999998</v>
      </c>
      <c r="Y27" s="15">
        <f t="shared" si="2"/>
        <v>22</v>
      </c>
      <c r="Z27" s="25">
        <f t="shared" si="2"/>
        <v>24.2</v>
      </c>
      <c r="AA27" s="17" t="b">
        <f t="shared" si="5"/>
        <v>0</v>
      </c>
    </row>
    <row r="28" spans="1:27">
      <c r="A28" s="24">
        <v>6</v>
      </c>
      <c r="B28" s="13">
        <f t="shared" si="3"/>
        <v>250</v>
      </c>
      <c r="C28" s="14">
        <f t="shared" si="4"/>
        <v>1.22</v>
      </c>
      <c r="D28" s="15">
        <f t="shared" si="0"/>
        <v>9.6</v>
      </c>
      <c r="E28" s="15">
        <f t="shared" ref="E28:S28" si="7">E$11/$B28*60</f>
        <v>10.08</v>
      </c>
      <c r="F28" s="15">
        <f t="shared" si="7"/>
        <v>10.319999999999999</v>
      </c>
      <c r="G28" s="15">
        <f t="shared" si="7"/>
        <v>10.559999999999999</v>
      </c>
      <c r="H28" s="15">
        <f t="shared" si="7"/>
        <v>10.799999999999999</v>
      </c>
      <c r="I28" s="16">
        <f t="shared" si="7"/>
        <v>12</v>
      </c>
      <c r="J28" s="16">
        <f t="shared" si="7"/>
        <v>12.479999999999999</v>
      </c>
      <c r="K28" s="15">
        <f t="shared" si="7"/>
        <v>12.719999999999999</v>
      </c>
      <c r="L28" s="16">
        <f t="shared" si="7"/>
        <v>13.2</v>
      </c>
      <c r="M28" s="16">
        <f t="shared" si="7"/>
        <v>13.92</v>
      </c>
      <c r="N28" s="15">
        <f t="shared" si="7"/>
        <v>14.399999999999999</v>
      </c>
      <c r="O28" s="15">
        <f t="shared" si="7"/>
        <v>14.879999999999999</v>
      </c>
      <c r="P28" s="15">
        <f t="shared" si="7"/>
        <v>15.600000000000001</v>
      </c>
      <c r="Q28" s="16">
        <f t="shared" si="7"/>
        <v>15.84</v>
      </c>
      <c r="R28" s="16">
        <f t="shared" si="7"/>
        <v>16.32</v>
      </c>
      <c r="S28" s="15">
        <f t="shared" si="7"/>
        <v>16.8</v>
      </c>
      <c r="T28" s="16">
        <f t="shared" si="6"/>
        <v>17.279999999999998</v>
      </c>
      <c r="U28" s="15">
        <f t="shared" si="6"/>
        <v>18.239999999999998</v>
      </c>
      <c r="V28" s="16">
        <f t="shared" si="6"/>
        <v>19.2</v>
      </c>
      <c r="W28" s="15">
        <f t="shared" si="6"/>
        <v>19.68</v>
      </c>
      <c r="X28" s="15">
        <f t="shared" si="6"/>
        <v>19.920000000000002</v>
      </c>
      <c r="Y28" s="16">
        <f t="shared" si="6"/>
        <v>24</v>
      </c>
      <c r="Z28" s="25">
        <f t="shared" si="6"/>
        <v>26.4</v>
      </c>
      <c r="AA28" s="17" t="b">
        <f t="shared" si="5"/>
        <v>0</v>
      </c>
    </row>
    <row r="29" spans="1:27">
      <c r="A29" s="24">
        <v>6.1</v>
      </c>
      <c r="B29" s="13">
        <f t="shared" si="3"/>
        <v>245.90163934426232</v>
      </c>
      <c r="C29" s="14">
        <f t="shared" si="4"/>
        <v>1.2403333333333333</v>
      </c>
      <c r="D29" s="15">
        <f t="shared" ref="D29:S44" si="8">D$11/$B29*60</f>
        <v>9.76</v>
      </c>
      <c r="E29" s="15">
        <f t="shared" si="8"/>
        <v>10.247999999999999</v>
      </c>
      <c r="F29" s="15">
        <f t="shared" si="8"/>
        <v>10.491999999999999</v>
      </c>
      <c r="G29" s="15">
        <f t="shared" si="8"/>
        <v>10.735999999999999</v>
      </c>
      <c r="H29" s="15">
        <f t="shared" si="8"/>
        <v>10.979999999999999</v>
      </c>
      <c r="I29" s="15">
        <f t="shared" si="8"/>
        <v>12.2</v>
      </c>
      <c r="J29" s="15">
        <f t="shared" si="8"/>
        <v>12.687999999999999</v>
      </c>
      <c r="K29" s="15">
        <f t="shared" si="8"/>
        <v>12.931999999999999</v>
      </c>
      <c r="L29" s="15">
        <f t="shared" si="8"/>
        <v>13.42</v>
      </c>
      <c r="M29" s="15">
        <f t="shared" si="8"/>
        <v>14.151999999999999</v>
      </c>
      <c r="N29" s="15">
        <f t="shared" si="8"/>
        <v>14.639999999999999</v>
      </c>
      <c r="O29" s="15">
        <f t="shared" si="8"/>
        <v>15.128</v>
      </c>
      <c r="P29" s="15">
        <f t="shared" si="8"/>
        <v>15.86</v>
      </c>
      <c r="Q29" s="15">
        <f t="shared" si="8"/>
        <v>16.103999999999999</v>
      </c>
      <c r="R29" s="15">
        <f t="shared" si="8"/>
        <v>16.591999999999999</v>
      </c>
      <c r="S29" s="15">
        <f t="shared" si="8"/>
        <v>17.079999999999998</v>
      </c>
      <c r="T29" s="15">
        <f t="shared" si="6"/>
        <v>17.567999999999998</v>
      </c>
      <c r="U29" s="15">
        <f t="shared" si="6"/>
        <v>18.544</v>
      </c>
      <c r="V29" s="15">
        <f t="shared" si="6"/>
        <v>19.52</v>
      </c>
      <c r="W29" s="15">
        <f t="shared" si="6"/>
        <v>20.007999999999999</v>
      </c>
      <c r="X29" s="15">
        <f t="shared" si="6"/>
        <v>20.251999999999999</v>
      </c>
      <c r="Y29" s="15">
        <f t="shared" si="6"/>
        <v>24.4</v>
      </c>
      <c r="Z29" s="25">
        <f t="shared" si="6"/>
        <v>26.84</v>
      </c>
      <c r="AA29" s="17" t="b">
        <f t="shared" si="5"/>
        <v>0</v>
      </c>
    </row>
    <row r="30" spans="1:27">
      <c r="A30" s="24">
        <v>6.3</v>
      </c>
      <c r="B30" s="13">
        <f t="shared" si="3"/>
        <v>238.0952380952381</v>
      </c>
      <c r="C30" s="14">
        <f t="shared" si="4"/>
        <v>1.2809999999999999</v>
      </c>
      <c r="D30" s="15">
        <f t="shared" si="8"/>
        <v>10.079999999999998</v>
      </c>
      <c r="E30" s="15">
        <f t="shared" si="8"/>
        <v>10.584</v>
      </c>
      <c r="F30" s="15">
        <f t="shared" si="8"/>
        <v>10.835999999999999</v>
      </c>
      <c r="G30" s="15">
        <f t="shared" si="8"/>
        <v>11.087999999999999</v>
      </c>
      <c r="H30" s="15">
        <f t="shared" si="8"/>
        <v>11.34</v>
      </c>
      <c r="I30" s="15">
        <f t="shared" si="8"/>
        <v>12.6</v>
      </c>
      <c r="J30" s="16">
        <f t="shared" si="8"/>
        <v>13.103999999999999</v>
      </c>
      <c r="K30" s="15">
        <f t="shared" si="8"/>
        <v>13.356</v>
      </c>
      <c r="L30" s="15">
        <f t="shared" si="8"/>
        <v>13.86</v>
      </c>
      <c r="M30" s="15">
        <f t="shared" si="8"/>
        <v>14.616</v>
      </c>
      <c r="N30" s="15">
        <f t="shared" si="8"/>
        <v>15.120000000000001</v>
      </c>
      <c r="O30" s="15">
        <f t="shared" si="8"/>
        <v>15.624000000000001</v>
      </c>
      <c r="P30" s="15">
        <f t="shared" si="8"/>
        <v>16.38</v>
      </c>
      <c r="Q30" s="15">
        <f t="shared" si="8"/>
        <v>16.632000000000001</v>
      </c>
      <c r="R30" s="15">
        <f t="shared" si="8"/>
        <v>17.135999999999999</v>
      </c>
      <c r="S30" s="15">
        <f t="shared" si="8"/>
        <v>17.64</v>
      </c>
      <c r="T30" s="15">
        <f t="shared" si="6"/>
        <v>18.143999999999998</v>
      </c>
      <c r="U30" s="15">
        <f t="shared" si="6"/>
        <v>19.151999999999997</v>
      </c>
      <c r="V30" s="15">
        <f t="shared" si="6"/>
        <v>20.159999999999997</v>
      </c>
      <c r="W30" s="15">
        <f t="shared" si="6"/>
        <v>20.663999999999998</v>
      </c>
      <c r="X30" s="15">
        <f t="shared" si="6"/>
        <v>20.915999999999997</v>
      </c>
      <c r="Y30" s="15">
        <f t="shared" si="6"/>
        <v>25.2</v>
      </c>
      <c r="Z30" s="25">
        <f t="shared" si="6"/>
        <v>27.72</v>
      </c>
      <c r="AA30" s="17" t="b">
        <f t="shared" si="5"/>
        <v>0</v>
      </c>
    </row>
    <row r="31" spans="1:27">
      <c r="A31" s="24">
        <v>6.4</v>
      </c>
      <c r="B31" s="13">
        <f t="shared" si="3"/>
        <v>234.375</v>
      </c>
      <c r="C31" s="14">
        <f t="shared" si="4"/>
        <v>1.3013333333333332</v>
      </c>
      <c r="D31" s="15">
        <f t="shared" si="8"/>
        <v>10.24</v>
      </c>
      <c r="E31" s="15">
        <f t="shared" si="8"/>
        <v>10.752000000000001</v>
      </c>
      <c r="F31" s="15">
        <f t="shared" si="8"/>
        <v>11.007999999999999</v>
      </c>
      <c r="G31" s="15">
        <f t="shared" si="8"/>
        <v>11.263999999999999</v>
      </c>
      <c r="H31" s="15">
        <f t="shared" si="8"/>
        <v>11.52</v>
      </c>
      <c r="I31" s="15">
        <f t="shared" si="8"/>
        <v>12.8</v>
      </c>
      <c r="J31" s="16">
        <f t="shared" si="8"/>
        <v>13.311999999999999</v>
      </c>
      <c r="K31" s="15">
        <f t="shared" si="8"/>
        <v>13.568</v>
      </c>
      <c r="L31" s="15">
        <f t="shared" si="8"/>
        <v>14.08</v>
      </c>
      <c r="M31" s="15">
        <f t="shared" si="8"/>
        <v>14.848000000000001</v>
      </c>
      <c r="N31" s="15">
        <f t="shared" si="8"/>
        <v>15.36</v>
      </c>
      <c r="O31" s="15">
        <f t="shared" si="8"/>
        <v>15.872</v>
      </c>
      <c r="P31" s="15">
        <f t="shared" si="8"/>
        <v>16.64</v>
      </c>
      <c r="Q31" s="15">
        <f t="shared" si="8"/>
        <v>16.896000000000001</v>
      </c>
      <c r="R31" s="15">
        <f t="shared" si="8"/>
        <v>17.408000000000001</v>
      </c>
      <c r="S31" s="15">
        <f t="shared" si="8"/>
        <v>17.920000000000002</v>
      </c>
      <c r="T31" s="15">
        <f t="shared" si="6"/>
        <v>18.431999999999999</v>
      </c>
      <c r="U31" s="15">
        <f t="shared" si="6"/>
        <v>19.456</v>
      </c>
      <c r="V31" s="15">
        <f t="shared" si="6"/>
        <v>20.48</v>
      </c>
      <c r="W31" s="15">
        <f t="shared" si="6"/>
        <v>20.992000000000001</v>
      </c>
      <c r="X31" s="15">
        <f t="shared" si="6"/>
        <v>21.248000000000001</v>
      </c>
      <c r="Y31" s="15">
        <f t="shared" si="6"/>
        <v>25.6</v>
      </c>
      <c r="Z31" s="25">
        <f t="shared" si="6"/>
        <v>28.16</v>
      </c>
      <c r="AA31" s="17" t="b">
        <f t="shared" si="5"/>
        <v>0</v>
      </c>
    </row>
    <row r="32" spans="1:27">
      <c r="A32" s="24">
        <v>6.5</v>
      </c>
      <c r="B32" s="13">
        <f t="shared" si="3"/>
        <v>230.76923076923077</v>
      </c>
      <c r="C32" s="14">
        <f t="shared" si="4"/>
        <v>1.3216666666666665</v>
      </c>
      <c r="D32" s="15">
        <f t="shared" si="8"/>
        <v>10.4</v>
      </c>
      <c r="E32" s="15">
        <f t="shared" si="8"/>
        <v>10.92</v>
      </c>
      <c r="F32" s="15">
        <f t="shared" si="8"/>
        <v>11.18</v>
      </c>
      <c r="G32" s="15">
        <f t="shared" si="8"/>
        <v>11.44</v>
      </c>
      <c r="H32" s="15">
        <f t="shared" si="8"/>
        <v>11.700000000000001</v>
      </c>
      <c r="I32" s="15">
        <f t="shared" si="8"/>
        <v>13</v>
      </c>
      <c r="J32" s="15">
        <f t="shared" si="8"/>
        <v>13.52</v>
      </c>
      <c r="K32" s="15">
        <f t="shared" si="8"/>
        <v>13.78</v>
      </c>
      <c r="L32" s="15">
        <f t="shared" si="8"/>
        <v>14.3</v>
      </c>
      <c r="M32" s="15">
        <f t="shared" si="8"/>
        <v>15.080000000000002</v>
      </c>
      <c r="N32" s="16">
        <f t="shared" si="8"/>
        <v>15.600000000000001</v>
      </c>
      <c r="O32" s="15">
        <f t="shared" si="8"/>
        <v>16.12</v>
      </c>
      <c r="P32" s="15">
        <f t="shared" si="8"/>
        <v>16.900000000000002</v>
      </c>
      <c r="Q32" s="15">
        <f t="shared" si="8"/>
        <v>17.16</v>
      </c>
      <c r="R32" s="15">
        <f t="shared" si="8"/>
        <v>17.68</v>
      </c>
      <c r="S32" s="15">
        <f t="shared" si="8"/>
        <v>18.2</v>
      </c>
      <c r="T32" s="15">
        <f t="shared" si="6"/>
        <v>18.72</v>
      </c>
      <c r="U32" s="16">
        <f t="shared" si="6"/>
        <v>19.759999999999998</v>
      </c>
      <c r="V32" s="15">
        <f t="shared" si="6"/>
        <v>20.8</v>
      </c>
      <c r="W32" s="15">
        <f t="shared" si="6"/>
        <v>21.32</v>
      </c>
      <c r="X32" s="15">
        <f t="shared" si="6"/>
        <v>21.58</v>
      </c>
      <c r="Y32" s="15">
        <f t="shared" si="6"/>
        <v>26</v>
      </c>
      <c r="Z32" s="25">
        <f t="shared" si="6"/>
        <v>28.6</v>
      </c>
      <c r="AA32" s="17" t="b">
        <f t="shared" si="5"/>
        <v>0</v>
      </c>
    </row>
    <row r="33" spans="1:27">
      <c r="A33" s="24">
        <v>6.7</v>
      </c>
      <c r="B33" s="13">
        <f t="shared" si="3"/>
        <v>223.88059701492537</v>
      </c>
      <c r="C33" s="14">
        <f t="shared" si="4"/>
        <v>1.3623333333333334</v>
      </c>
      <c r="D33" s="15">
        <f t="shared" si="8"/>
        <v>10.72</v>
      </c>
      <c r="E33" s="15">
        <f t="shared" si="8"/>
        <v>11.256</v>
      </c>
      <c r="F33" s="15">
        <f t="shared" si="8"/>
        <v>11.523999999999999</v>
      </c>
      <c r="G33" s="15">
        <f t="shared" si="8"/>
        <v>11.792</v>
      </c>
      <c r="H33" s="15">
        <f t="shared" si="8"/>
        <v>12.06</v>
      </c>
      <c r="I33" s="15">
        <f t="shared" si="8"/>
        <v>13.4</v>
      </c>
      <c r="J33" s="15">
        <f t="shared" si="8"/>
        <v>13.936</v>
      </c>
      <c r="K33" s="15">
        <f t="shared" si="8"/>
        <v>14.203999999999999</v>
      </c>
      <c r="L33" s="15">
        <f t="shared" si="8"/>
        <v>14.74</v>
      </c>
      <c r="M33" s="15">
        <f t="shared" si="8"/>
        <v>15.544</v>
      </c>
      <c r="N33" s="15">
        <f t="shared" si="8"/>
        <v>16.080000000000002</v>
      </c>
      <c r="O33" s="15">
        <f t="shared" si="8"/>
        <v>16.616</v>
      </c>
      <c r="P33" s="15">
        <f t="shared" si="8"/>
        <v>17.420000000000002</v>
      </c>
      <c r="Q33" s="15">
        <f t="shared" si="8"/>
        <v>17.687999999999999</v>
      </c>
      <c r="R33" s="15">
        <f t="shared" si="8"/>
        <v>18.224</v>
      </c>
      <c r="S33" s="15">
        <f t="shared" si="8"/>
        <v>18.759999999999998</v>
      </c>
      <c r="T33" s="15">
        <f t="shared" si="6"/>
        <v>19.295999999999999</v>
      </c>
      <c r="U33" s="15">
        <f t="shared" si="6"/>
        <v>20.368000000000002</v>
      </c>
      <c r="V33" s="15">
        <f t="shared" si="6"/>
        <v>21.44</v>
      </c>
      <c r="W33" s="16">
        <f t="shared" si="6"/>
        <v>21.976000000000003</v>
      </c>
      <c r="X33" s="15">
        <f t="shared" si="6"/>
        <v>22.244</v>
      </c>
      <c r="Y33" s="15">
        <f t="shared" si="6"/>
        <v>26.8</v>
      </c>
      <c r="Z33" s="25">
        <f t="shared" si="6"/>
        <v>29.48</v>
      </c>
      <c r="AA33" s="17" t="b">
        <f t="shared" si="5"/>
        <v>0</v>
      </c>
    </row>
    <row r="34" spans="1:27">
      <c r="A34" s="24">
        <v>7</v>
      </c>
      <c r="B34" s="13">
        <f t="shared" si="3"/>
        <v>214.28571428571428</v>
      </c>
      <c r="C34" s="14">
        <f t="shared" si="4"/>
        <v>1.4233333333333333</v>
      </c>
      <c r="D34" s="15">
        <f t="shared" si="8"/>
        <v>11.200000000000001</v>
      </c>
      <c r="E34" s="15">
        <f t="shared" si="8"/>
        <v>11.76</v>
      </c>
      <c r="F34" s="15">
        <f t="shared" si="8"/>
        <v>12.040000000000001</v>
      </c>
      <c r="G34" s="15">
        <f t="shared" si="8"/>
        <v>12.32</v>
      </c>
      <c r="H34" s="15">
        <f t="shared" si="8"/>
        <v>12.600000000000001</v>
      </c>
      <c r="I34" s="15">
        <f t="shared" si="8"/>
        <v>14</v>
      </c>
      <c r="J34" s="15">
        <f t="shared" si="8"/>
        <v>14.56</v>
      </c>
      <c r="K34" s="15">
        <f t="shared" si="8"/>
        <v>14.840000000000002</v>
      </c>
      <c r="L34" s="15">
        <f t="shared" si="8"/>
        <v>15.399999999999999</v>
      </c>
      <c r="M34" s="16">
        <f t="shared" si="8"/>
        <v>16.239999999999998</v>
      </c>
      <c r="N34" s="16">
        <f t="shared" si="8"/>
        <v>16.8</v>
      </c>
      <c r="O34" s="16">
        <f t="shared" si="8"/>
        <v>17.36</v>
      </c>
      <c r="P34" s="15">
        <f t="shared" si="8"/>
        <v>18.2</v>
      </c>
      <c r="Q34" s="15">
        <f t="shared" si="8"/>
        <v>18.48</v>
      </c>
      <c r="R34" s="15">
        <f t="shared" si="8"/>
        <v>19.040000000000003</v>
      </c>
      <c r="S34" s="16">
        <f t="shared" si="8"/>
        <v>19.600000000000001</v>
      </c>
      <c r="T34" s="16">
        <f t="shared" si="6"/>
        <v>20.16</v>
      </c>
      <c r="U34" s="15">
        <f t="shared" si="6"/>
        <v>21.28</v>
      </c>
      <c r="V34" s="15">
        <f t="shared" si="6"/>
        <v>22.400000000000002</v>
      </c>
      <c r="W34" s="16">
        <f t="shared" si="6"/>
        <v>22.96</v>
      </c>
      <c r="X34" s="16">
        <f t="shared" si="6"/>
        <v>23.240000000000002</v>
      </c>
      <c r="Y34" s="15">
        <f t="shared" si="6"/>
        <v>28</v>
      </c>
      <c r="Z34" s="25">
        <f t="shared" si="6"/>
        <v>30.799999999999997</v>
      </c>
      <c r="AA34" s="17" t="b">
        <f t="shared" si="5"/>
        <v>0</v>
      </c>
    </row>
    <row r="35" spans="1:27">
      <c r="A35" s="24">
        <v>7.5</v>
      </c>
      <c r="B35" s="13">
        <f t="shared" si="3"/>
        <v>200</v>
      </c>
      <c r="C35" s="14">
        <f t="shared" si="4"/>
        <v>1.5249999999999999</v>
      </c>
      <c r="D35" s="15">
        <f t="shared" si="8"/>
        <v>12</v>
      </c>
      <c r="E35" s="15">
        <f t="shared" si="8"/>
        <v>12.6</v>
      </c>
      <c r="F35" s="15">
        <f t="shared" si="8"/>
        <v>12.9</v>
      </c>
      <c r="G35" s="15">
        <f t="shared" si="8"/>
        <v>13.2</v>
      </c>
      <c r="H35" s="15">
        <f t="shared" si="8"/>
        <v>13.5</v>
      </c>
      <c r="I35" s="15">
        <f t="shared" si="8"/>
        <v>15</v>
      </c>
      <c r="J35" s="16">
        <f t="shared" si="8"/>
        <v>15.600000000000001</v>
      </c>
      <c r="K35" s="15">
        <f t="shared" si="8"/>
        <v>15.9</v>
      </c>
      <c r="L35" s="15">
        <f t="shared" si="8"/>
        <v>16.5</v>
      </c>
      <c r="M35" s="15">
        <f t="shared" si="8"/>
        <v>17.399999999999999</v>
      </c>
      <c r="N35" s="15">
        <f t="shared" si="8"/>
        <v>18</v>
      </c>
      <c r="O35" s="15">
        <f t="shared" si="8"/>
        <v>18.600000000000001</v>
      </c>
      <c r="P35" s="15">
        <f t="shared" si="8"/>
        <v>19.5</v>
      </c>
      <c r="Q35" s="15">
        <f t="shared" si="8"/>
        <v>19.8</v>
      </c>
      <c r="R35" s="15">
        <f t="shared" si="8"/>
        <v>20.400000000000002</v>
      </c>
      <c r="S35" s="15">
        <f t="shared" si="8"/>
        <v>21</v>
      </c>
      <c r="T35" s="15">
        <f t="shared" si="6"/>
        <v>21.599999999999998</v>
      </c>
      <c r="U35" s="15">
        <f t="shared" si="6"/>
        <v>22.8</v>
      </c>
      <c r="V35" s="15">
        <f t="shared" si="6"/>
        <v>24</v>
      </c>
      <c r="W35" s="15">
        <f t="shared" si="6"/>
        <v>24.599999999999998</v>
      </c>
      <c r="X35" s="15">
        <f t="shared" si="6"/>
        <v>24.9</v>
      </c>
      <c r="Y35" s="15">
        <f t="shared" si="6"/>
        <v>30</v>
      </c>
      <c r="Z35" s="25">
        <f t="shared" si="6"/>
        <v>33</v>
      </c>
      <c r="AA35" s="17" t="b">
        <f t="shared" si="5"/>
        <v>0</v>
      </c>
    </row>
    <row r="36" spans="1:27">
      <c r="A36" s="24">
        <v>8</v>
      </c>
      <c r="B36" s="13">
        <f t="shared" si="3"/>
        <v>187.5</v>
      </c>
      <c r="C36" s="14">
        <f t="shared" si="4"/>
        <v>1.6266666666666667</v>
      </c>
      <c r="D36" s="15">
        <f t="shared" si="8"/>
        <v>12.8</v>
      </c>
      <c r="E36" s="15">
        <f t="shared" si="8"/>
        <v>13.44</v>
      </c>
      <c r="F36" s="16">
        <f t="shared" si="8"/>
        <v>13.76</v>
      </c>
      <c r="G36" s="15">
        <f t="shared" si="8"/>
        <v>14.08</v>
      </c>
      <c r="H36" s="15">
        <f t="shared" si="8"/>
        <v>14.399999999999999</v>
      </c>
      <c r="I36" s="16">
        <f t="shared" si="8"/>
        <v>16</v>
      </c>
      <c r="J36" s="16">
        <f t="shared" si="8"/>
        <v>16.64</v>
      </c>
      <c r="K36" s="15">
        <f t="shared" si="8"/>
        <v>16.96</v>
      </c>
      <c r="L36" s="15">
        <f t="shared" si="8"/>
        <v>17.600000000000001</v>
      </c>
      <c r="M36" s="16">
        <f t="shared" si="8"/>
        <v>18.560000000000002</v>
      </c>
      <c r="N36" s="16">
        <f t="shared" si="8"/>
        <v>19.2</v>
      </c>
      <c r="O36" s="15">
        <f t="shared" si="8"/>
        <v>19.84</v>
      </c>
      <c r="P36" s="16">
        <f t="shared" si="8"/>
        <v>20.8</v>
      </c>
      <c r="Q36" s="15">
        <f t="shared" si="8"/>
        <v>21.119999999999997</v>
      </c>
      <c r="R36" s="16">
        <f t="shared" si="8"/>
        <v>21.76</v>
      </c>
      <c r="S36" s="16">
        <f t="shared" si="8"/>
        <v>22.400000000000002</v>
      </c>
      <c r="T36" s="16">
        <f t="shared" si="6"/>
        <v>23.04</v>
      </c>
      <c r="U36" s="15">
        <f t="shared" si="6"/>
        <v>24.32</v>
      </c>
      <c r="V36" s="15">
        <f t="shared" si="6"/>
        <v>25.6</v>
      </c>
      <c r="W36" s="16">
        <f t="shared" si="6"/>
        <v>26.240000000000002</v>
      </c>
      <c r="X36" s="15">
        <f t="shared" si="6"/>
        <v>26.56</v>
      </c>
      <c r="Y36" s="16">
        <f t="shared" si="6"/>
        <v>32</v>
      </c>
      <c r="Z36" s="25">
        <f t="shared" si="6"/>
        <v>35.200000000000003</v>
      </c>
      <c r="AA36" s="17" t="b">
        <f t="shared" si="5"/>
        <v>0</v>
      </c>
    </row>
    <row r="37" spans="1:27">
      <c r="A37" s="24">
        <v>8.8000000000000007</v>
      </c>
      <c r="B37" s="13">
        <f t="shared" si="3"/>
        <v>170.45454545454544</v>
      </c>
      <c r="C37" s="14">
        <f t="shared" si="4"/>
        <v>1.7893333333333334</v>
      </c>
      <c r="D37" s="15">
        <f t="shared" si="8"/>
        <v>14.080000000000002</v>
      </c>
      <c r="E37" s="15">
        <f t="shared" si="8"/>
        <v>14.784000000000002</v>
      </c>
      <c r="F37" s="15">
        <f t="shared" si="8"/>
        <v>15.136000000000001</v>
      </c>
      <c r="G37" s="15">
        <f t="shared" si="8"/>
        <v>15.488000000000003</v>
      </c>
      <c r="H37" s="15">
        <f t="shared" si="8"/>
        <v>15.84</v>
      </c>
      <c r="I37" s="15">
        <f t="shared" si="8"/>
        <v>17.600000000000001</v>
      </c>
      <c r="J37" s="15">
        <f t="shared" si="8"/>
        <v>18.304000000000002</v>
      </c>
      <c r="K37" s="15">
        <f t="shared" si="8"/>
        <v>18.655999999999999</v>
      </c>
      <c r="L37" s="15">
        <f t="shared" si="8"/>
        <v>19.360000000000003</v>
      </c>
      <c r="M37" s="15">
        <f t="shared" si="8"/>
        <v>20.416000000000004</v>
      </c>
      <c r="N37" s="15">
        <f t="shared" si="8"/>
        <v>21.12</v>
      </c>
      <c r="O37" s="15">
        <f t="shared" si="8"/>
        <v>21.824000000000002</v>
      </c>
      <c r="P37" s="15">
        <f t="shared" si="8"/>
        <v>22.880000000000003</v>
      </c>
      <c r="Q37" s="15">
        <f t="shared" si="8"/>
        <v>23.232000000000003</v>
      </c>
      <c r="R37" s="15">
        <f t="shared" si="8"/>
        <v>23.936</v>
      </c>
      <c r="S37" s="15">
        <f t="shared" si="8"/>
        <v>24.64</v>
      </c>
      <c r="T37" s="15">
        <f t="shared" si="6"/>
        <v>25.344000000000005</v>
      </c>
      <c r="U37" s="15">
        <f t="shared" si="6"/>
        <v>26.752000000000002</v>
      </c>
      <c r="V37" s="15">
        <f t="shared" si="6"/>
        <v>28.160000000000004</v>
      </c>
      <c r="W37" s="16">
        <f t="shared" si="6"/>
        <v>28.864000000000001</v>
      </c>
      <c r="X37" s="15">
        <f t="shared" si="6"/>
        <v>29.216000000000005</v>
      </c>
      <c r="Y37" s="15">
        <f t="shared" si="6"/>
        <v>35.200000000000003</v>
      </c>
      <c r="Z37" s="25">
        <f t="shared" si="6"/>
        <v>38.720000000000006</v>
      </c>
      <c r="AA37" s="17" t="b">
        <f t="shared" si="5"/>
        <v>0</v>
      </c>
    </row>
    <row r="38" spans="1:27">
      <c r="A38" s="24">
        <v>9</v>
      </c>
      <c r="B38" s="13">
        <f t="shared" si="3"/>
        <v>166.66666666666666</v>
      </c>
      <c r="C38" s="14">
        <f t="shared" si="4"/>
        <v>1.83</v>
      </c>
      <c r="D38" s="15">
        <f t="shared" si="8"/>
        <v>14.4</v>
      </c>
      <c r="E38" s="15">
        <f t="shared" si="8"/>
        <v>15.120000000000001</v>
      </c>
      <c r="F38" s="15">
        <f t="shared" si="8"/>
        <v>15.48</v>
      </c>
      <c r="G38" s="15">
        <f t="shared" si="8"/>
        <v>15.84</v>
      </c>
      <c r="H38" s="15">
        <f t="shared" si="8"/>
        <v>16.200000000000003</v>
      </c>
      <c r="I38" s="16">
        <f t="shared" si="8"/>
        <v>18.000000000000004</v>
      </c>
      <c r="J38" s="16">
        <f t="shared" si="8"/>
        <v>18.72</v>
      </c>
      <c r="K38" s="15">
        <f t="shared" si="8"/>
        <v>19.080000000000002</v>
      </c>
      <c r="L38" s="15">
        <f t="shared" si="8"/>
        <v>19.8</v>
      </c>
      <c r="M38" s="16">
        <f t="shared" si="8"/>
        <v>20.880000000000003</v>
      </c>
      <c r="N38" s="16">
        <f t="shared" si="8"/>
        <v>21.6</v>
      </c>
      <c r="O38" s="16">
        <f t="shared" si="8"/>
        <v>22.32</v>
      </c>
      <c r="P38" s="15">
        <f t="shared" si="8"/>
        <v>23.400000000000002</v>
      </c>
      <c r="Q38" s="16">
        <f t="shared" si="8"/>
        <v>23.76</v>
      </c>
      <c r="R38" s="16">
        <f t="shared" si="8"/>
        <v>24.48</v>
      </c>
      <c r="S38" s="15">
        <f t="shared" si="8"/>
        <v>25.200000000000003</v>
      </c>
      <c r="T38" s="16">
        <f t="shared" si="6"/>
        <v>25.92</v>
      </c>
      <c r="U38" s="16">
        <f t="shared" si="6"/>
        <v>27.36</v>
      </c>
      <c r="V38" s="16">
        <f t="shared" si="6"/>
        <v>28.8</v>
      </c>
      <c r="W38" s="16">
        <f t="shared" si="6"/>
        <v>29.520000000000003</v>
      </c>
      <c r="X38" s="15">
        <f t="shared" si="6"/>
        <v>29.880000000000003</v>
      </c>
      <c r="Y38" s="16">
        <f t="shared" si="6"/>
        <v>36.000000000000007</v>
      </c>
      <c r="Z38" s="25">
        <f t="shared" si="6"/>
        <v>39.6</v>
      </c>
      <c r="AA38" s="17" t="b">
        <f t="shared" si="5"/>
        <v>0</v>
      </c>
    </row>
    <row r="39" spans="1:27">
      <c r="A39" s="24">
        <v>9.6999999999999993</v>
      </c>
      <c r="B39" s="13">
        <f t="shared" si="3"/>
        <v>154.63917525773198</v>
      </c>
      <c r="C39" s="14">
        <f t="shared" si="4"/>
        <v>1.972333333333333</v>
      </c>
      <c r="D39" s="15">
        <f t="shared" si="8"/>
        <v>15.52</v>
      </c>
      <c r="E39" s="15">
        <f t="shared" si="8"/>
        <v>16.295999999999996</v>
      </c>
      <c r="F39" s="15">
        <f t="shared" si="8"/>
        <v>16.683999999999997</v>
      </c>
      <c r="G39" s="15">
        <f t="shared" si="8"/>
        <v>17.071999999999999</v>
      </c>
      <c r="H39" s="15">
        <f t="shared" si="8"/>
        <v>17.459999999999997</v>
      </c>
      <c r="I39" s="15">
        <f t="shared" si="8"/>
        <v>19.399999999999999</v>
      </c>
      <c r="J39" s="16">
        <f t="shared" si="8"/>
        <v>20.175999999999995</v>
      </c>
      <c r="K39" s="15">
        <f t="shared" si="8"/>
        <v>20.563999999999997</v>
      </c>
      <c r="L39" s="15">
        <f t="shared" si="8"/>
        <v>21.339999999999996</v>
      </c>
      <c r="M39" s="15">
        <f t="shared" si="8"/>
        <v>22.503999999999998</v>
      </c>
      <c r="N39" s="15">
        <f t="shared" si="8"/>
        <v>23.279999999999998</v>
      </c>
      <c r="O39" s="15">
        <f t="shared" si="8"/>
        <v>24.055999999999997</v>
      </c>
      <c r="P39" s="15">
        <f t="shared" si="8"/>
        <v>25.219999999999995</v>
      </c>
      <c r="Q39" s="15">
        <f t="shared" si="8"/>
        <v>25.607999999999997</v>
      </c>
      <c r="R39" s="15">
        <f t="shared" si="8"/>
        <v>26.383999999999997</v>
      </c>
      <c r="S39" s="15">
        <f t="shared" si="8"/>
        <v>27.159999999999997</v>
      </c>
      <c r="T39" s="15">
        <f t="shared" si="6"/>
        <v>27.935999999999996</v>
      </c>
      <c r="U39" s="15">
        <f t="shared" si="6"/>
        <v>29.487999999999996</v>
      </c>
      <c r="V39" s="15">
        <f t="shared" si="6"/>
        <v>31.04</v>
      </c>
      <c r="W39" s="15">
        <f t="shared" si="6"/>
        <v>31.815999999999992</v>
      </c>
      <c r="X39" s="15">
        <f t="shared" si="6"/>
        <v>32.203999999999994</v>
      </c>
      <c r="Y39" s="15">
        <f t="shared" si="6"/>
        <v>38.799999999999997</v>
      </c>
      <c r="Z39" s="25">
        <f t="shared" si="6"/>
        <v>42.679999999999993</v>
      </c>
      <c r="AA39" s="17" t="b">
        <f t="shared" si="5"/>
        <v>0</v>
      </c>
    </row>
    <row r="40" spans="1:27">
      <c r="A40" s="24">
        <v>10</v>
      </c>
      <c r="B40" s="13">
        <f t="shared" si="3"/>
        <v>150</v>
      </c>
      <c r="C40" s="14">
        <f t="shared" si="4"/>
        <v>2.0333333333333332</v>
      </c>
      <c r="D40" s="15">
        <f t="shared" si="8"/>
        <v>16</v>
      </c>
      <c r="E40" s="15">
        <f t="shared" si="8"/>
        <v>16.8</v>
      </c>
      <c r="F40" s="15">
        <f t="shared" si="8"/>
        <v>17.2</v>
      </c>
      <c r="G40" s="15">
        <f t="shared" si="8"/>
        <v>17.600000000000001</v>
      </c>
      <c r="H40" s="15">
        <f t="shared" si="8"/>
        <v>18</v>
      </c>
      <c r="I40" s="16">
        <f t="shared" si="8"/>
        <v>20</v>
      </c>
      <c r="J40" s="16">
        <f t="shared" si="8"/>
        <v>20.8</v>
      </c>
      <c r="K40" s="15">
        <f t="shared" si="8"/>
        <v>21.2</v>
      </c>
      <c r="L40" s="15">
        <f t="shared" si="8"/>
        <v>22</v>
      </c>
      <c r="M40" s="15">
        <f t="shared" si="8"/>
        <v>23.2</v>
      </c>
      <c r="N40" s="15">
        <f t="shared" si="8"/>
        <v>24</v>
      </c>
      <c r="O40" s="16">
        <f t="shared" si="8"/>
        <v>24.8</v>
      </c>
      <c r="P40" s="16">
        <f t="shared" si="8"/>
        <v>26</v>
      </c>
      <c r="Q40" s="15">
        <f t="shared" si="8"/>
        <v>26.4</v>
      </c>
      <c r="R40" s="16">
        <f t="shared" si="8"/>
        <v>27.2</v>
      </c>
      <c r="S40" s="16">
        <f t="shared" si="8"/>
        <v>28</v>
      </c>
      <c r="T40" s="16">
        <f t="shared" si="6"/>
        <v>28.799999999999997</v>
      </c>
      <c r="U40" s="15">
        <f t="shared" si="6"/>
        <v>30.400000000000002</v>
      </c>
      <c r="V40" s="15">
        <f t="shared" si="6"/>
        <v>32</v>
      </c>
      <c r="W40" s="16">
        <f t="shared" si="6"/>
        <v>32.799999999999997</v>
      </c>
      <c r="X40" s="16">
        <f t="shared" si="6"/>
        <v>33.200000000000003</v>
      </c>
      <c r="Y40" s="16">
        <f t="shared" si="6"/>
        <v>40</v>
      </c>
      <c r="Z40" s="25">
        <f t="shared" si="6"/>
        <v>44</v>
      </c>
      <c r="AA40" s="17" t="b">
        <f t="shared" si="5"/>
        <v>0</v>
      </c>
    </row>
    <row r="41" spans="1:27">
      <c r="A41" s="24">
        <v>11</v>
      </c>
      <c r="B41" s="13">
        <f t="shared" si="3"/>
        <v>136.36363636363637</v>
      </c>
      <c r="C41" s="14">
        <f t="shared" si="4"/>
        <v>2.2366666666666664</v>
      </c>
      <c r="D41" s="15">
        <f t="shared" si="8"/>
        <v>17.600000000000001</v>
      </c>
      <c r="E41" s="15">
        <f t="shared" si="8"/>
        <v>18.48</v>
      </c>
      <c r="F41" s="15">
        <f t="shared" si="8"/>
        <v>18.919999999999998</v>
      </c>
      <c r="G41" s="15">
        <f t="shared" si="8"/>
        <v>19.36</v>
      </c>
      <c r="H41" s="15">
        <f t="shared" si="8"/>
        <v>19.799999999999997</v>
      </c>
      <c r="I41" s="16">
        <f t="shared" si="8"/>
        <v>22</v>
      </c>
      <c r="J41" s="15">
        <f t="shared" si="8"/>
        <v>22.88</v>
      </c>
      <c r="K41" s="15">
        <f t="shared" si="8"/>
        <v>23.32</v>
      </c>
      <c r="L41" s="15">
        <f t="shared" si="8"/>
        <v>24.2</v>
      </c>
      <c r="M41" s="15">
        <f t="shared" si="8"/>
        <v>25.519999999999996</v>
      </c>
      <c r="N41" s="15">
        <f t="shared" si="8"/>
        <v>26.4</v>
      </c>
      <c r="O41" s="15">
        <f t="shared" si="8"/>
        <v>27.279999999999998</v>
      </c>
      <c r="P41" s="15">
        <f t="shared" si="8"/>
        <v>28.599999999999998</v>
      </c>
      <c r="Q41" s="15">
        <f t="shared" si="8"/>
        <v>29.04</v>
      </c>
      <c r="R41" s="15">
        <f t="shared" si="8"/>
        <v>29.919999999999998</v>
      </c>
      <c r="S41" s="15">
        <f t="shared" si="8"/>
        <v>30.799999999999997</v>
      </c>
      <c r="T41" s="15">
        <f t="shared" si="6"/>
        <v>31.679999999999996</v>
      </c>
      <c r="U41" s="15">
        <f t="shared" si="6"/>
        <v>33.44</v>
      </c>
      <c r="V41" s="15">
        <f t="shared" si="6"/>
        <v>35.200000000000003</v>
      </c>
      <c r="W41" s="15">
        <f t="shared" si="6"/>
        <v>36.08</v>
      </c>
      <c r="X41" s="15">
        <f t="shared" si="6"/>
        <v>36.519999999999996</v>
      </c>
      <c r="Y41" s="15">
        <f t="shared" si="6"/>
        <v>44</v>
      </c>
      <c r="Z41" s="25">
        <f t="shared" si="6"/>
        <v>48.4</v>
      </c>
      <c r="AA41" s="17" t="b">
        <f t="shared" si="5"/>
        <v>0</v>
      </c>
    </row>
    <row r="42" spans="1:27">
      <c r="A42" s="24">
        <v>12</v>
      </c>
      <c r="B42" s="13">
        <f t="shared" si="3"/>
        <v>125</v>
      </c>
      <c r="C42" s="14">
        <f t="shared" si="4"/>
        <v>2.44</v>
      </c>
      <c r="D42" s="15">
        <f t="shared" si="8"/>
        <v>19.2</v>
      </c>
      <c r="E42" s="15">
        <f t="shared" si="8"/>
        <v>20.16</v>
      </c>
      <c r="F42" s="16">
        <f t="shared" si="8"/>
        <v>20.639999999999997</v>
      </c>
      <c r="G42" s="15">
        <f t="shared" si="8"/>
        <v>21.119999999999997</v>
      </c>
      <c r="H42" s="15">
        <f t="shared" si="8"/>
        <v>21.599999999999998</v>
      </c>
      <c r="I42" s="16">
        <f t="shared" si="8"/>
        <v>24</v>
      </c>
      <c r="J42" s="16">
        <f t="shared" si="8"/>
        <v>24.959999999999997</v>
      </c>
      <c r="K42" s="15">
        <f t="shared" si="8"/>
        <v>25.439999999999998</v>
      </c>
      <c r="L42" s="15">
        <f t="shared" si="8"/>
        <v>26.4</v>
      </c>
      <c r="M42" s="15">
        <f t="shared" si="8"/>
        <v>27.84</v>
      </c>
      <c r="N42" s="16">
        <f t="shared" si="8"/>
        <v>28.799999999999997</v>
      </c>
      <c r="O42" s="15">
        <f t="shared" si="8"/>
        <v>29.759999999999998</v>
      </c>
      <c r="P42" s="15">
        <f t="shared" si="8"/>
        <v>31.200000000000003</v>
      </c>
      <c r="Q42" s="15">
        <f t="shared" si="8"/>
        <v>31.68</v>
      </c>
      <c r="R42" s="15">
        <f t="shared" si="8"/>
        <v>32.64</v>
      </c>
      <c r="S42" s="15">
        <f t="shared" si="8"/>
        <v>33.6</v>
      </c>
      <c r="T42" s="16">
        <f t="shared" si="6"/>
        <v>34.559999999999995</v>
      </c>
      <c r="U42" s="15">
        <f t="shared" si="6"/>
        <v>36.479999999999997</v>
      </c>
      <c r="V42" s="15">
        <f t="shared" si="6"/>
        <v>38.4</v>
      </c>
      <c r="W42" s="15">
        <f t="shared" si="6"/>
        <v>39.36</v>
      </c>
      <c r="X42" s="15">
        <f t="shared" si="6"/>
        <v>39.840000000000003</v>
      </c>
      <c r="Y42" s="15">
        <f t="shared" si="6"/>
        <v>48</v>
      </c>
      <c r="Z42" s="25">
        <f t="shared" si="6"/>
        <v>52.8</v>
      </c>
      <c r="AA42" s="17" t="b">
        <f t="shared" si="5"/>
        <v>0</v>
      </c>
    </row>
    <row r="43" spans="1:27">
      <c r="A43" s="24">
        <v>12.4</v>
      </c>
      <c r="B43" s="13">
        <f t="shared" si="3"/>
        <v>120.96774193548387</v>
      </c>
      <c r="C43" s="14">
        <f t="shared" si="4"/>
        <v>2.5213333333333332</v>
      </c>
      <c r="D43" s="15">
        <f t="shared" si="8"/>
        <v>19.84</v>
      </c>
      <c r="E43" s="15">
        <f t="shared" si="8"/>
        <v>20.832000000000001</v>
      </c>
      <c r="F43" s="15">
        <f t="shared" si="8"/>
        <v>21.327999999999999</v>
      </c>
      <c r="G43" s="15">
        <f t="shared" si="8"/>
        <v>21.824000000000002</v>
      </c>
      <c r="H43" s="15">
        <f t="shared" si="8"/>
        <v>22.32</v>
      </c>
      <c r="I43" s="15">
        <f t="shared" si="8"/>
        <v>24.8</v>
      </c>
      <c r="J43" s="16">
        <f t="shared" si="8"/>
        <v>25.792000000000002</v>
      </c>
      <c r="K43" s="15">
        <f t="shared" si="8"/>
        <v>26.288</v>
      </c>
      <c r="L43" s="15">
        <f t="shared" si="8"/>
        <v>27.28</v>
      </c>
      <c r="M43" s="15">
        <f t="shared" si="8"/>
        <v>28.768000000000001</v>
      </c>
      <c r="N43" s="15">
        <f t="shared" si="8"/>
        <v>29.759999999999998</v>
      </c>
      <c r="O43" s="15">
        <f t="shared" si="8"/>
        <v>30.751999999999995</v>
      </c>
      <c r="P43" s="15">
        <f t="shared" si="8"/>
        <v>32.24</v>
      </c>
      <c r="Q43" s="15">
        <f t="shared" si="8"/>
        <v>32.735999999999997</v>
      </c>
      <c r="R43" s="15">
        <f t="shared" si="8"/>
        <v>33.728000000000002</v>
      </c>
      <c r="S43" s="15">
        <f t="shared" si="8"/>
        <v>34.72</v>
      </c>
      <c r="T43" s="15">
        <f t="shared" ref="T43:Z58" si="9">T$11/$B43*60</f>
        <v>35.711999999999996</v>
      </c>
      <c r="U43" s="15">
        <f t="shared" si="9"/>
        <v>37.695999999999998</v>
      </c>
      <c r="V43" s="15">
        <f t="shared" si="9"/>
        <v>39.68</v>
      </c>
      <c r="W43" s="15">
        <f t="shared" si="9"/>
        <v>40.671999999999997</v>
      </c>
      <c r="X43" s="15">
        <f t="shared" si="9"/>
        <v>41.167999999999999</v>
      </c>
      <c r="Y43" s="15">
        <f t="shared" si="9"/>
        <v>49.6</v>
      </c>
      <c r="Z43" s="25">
        <f t="shared" si="9"/>
        <v>54.56</v>
      </c>
      <c r="AA43" s="17" t="b">
        <f t="shared" si="5"/>
        <v>0</v>
      </c>
    </row>
    <row r="44" spans="1:27">
      <c r="A44" s="24">
        <v>12.5</v>
      </c>
      <c r="B44" s="13">
        <f t="shared" si="3"/>
        <v>120</v>
      </c>
      <c r="C44" s="14">
        <f t="shared" si="4"/>
        <v>2.5416666666666665</v>
      </c>
      <c r="D44" s="15">
        <f t="shared" si="8"/>
        <v>20</v>
      </c>
      <c r="E44" s="15">
        <f t="shared" si="8"/>
        <v>21</v>
      </c>
      <c r="F44" s="15">
        <f t="shared" si="8"/>
        <v>21.5</v>
      </c>
      <c r="G44" s="15">
        <f t="shared" si="8"/>
        <v>22</v>
      </c>
      <c r="H44" s="15">
        <f t="shared" si="8"/>
        <v>22.5</v>
      </c>
      <c r="I44" s="15">
        <f t="shared" si="8"/>
        <v>25</v>
      </c>
      <c r="J44" s="16">
        <f t="shared" si="8"/>
        <v>26</v>
      </c>
      <c r="K44" s="15">
        <f t="shared" si="8"/>
        <v>26.5</v>
      </c>
      <c r="L44" s="16">
        <f t="shared" si="8"/>
        <v>27.5</v>
      </c>
      <c r="M44" s="15">
        <f t="shared" si="8"/>
        <v>29</v>
      </c>
      <c r="N44" s="15">
        <f t="shared" si="8"/>
        <v>30</v>
      </c>
      <c r="O44" s="15">
        <f t="shared" si="8"/>
        <v>31.000000000000004</v>
      </c>
      <c r="P44" s="15">
        <f t="shared" si="8"/>
        <v>32.5</v>
      </c>
      <c r="Q44" s="15">
        <f t="shared" si="8"/>
        <v>33</v>
      </c>
      <c r="R44" s="15">
        <f t="shared" si="8"/>
        <v>34</v>
      </c>
      <c r="S44" s="15">
        <f t="shared" ref="S44:S59" si="10">S$11/$B44*60</f>
        <v>35</v>
      </c>
      <c r="T44" s="15">
        <f t="shared" si="9"/>
        <v>36</v>
      </c>
      <c r="U44" s="16">
        <f t="shared" si="9"/>
        <v>38</v>
      </c>
      <c r="V44" s="15">
        <f t="shared" si="9"/>
        <v>40</v>
      </c>
      <c r="W44" s="15">
        <f t="shared" si="9"/>
        <v>41</v>
      </c>
      <c r="X44" s="15">
        <f t="shared" si="9"/>
        <v>41.5</v>
      </c>
      <c r="Y44" s="15">
        <f t="shared" si="9"/>
        <v>50</v>
      </c>
      <c r="Z44" s="25">
        <f t="shared" si="9"/>
        <v>55</v>
      </c>
      <c r="AA44" s="17" t="b">
        <f t="shared" si="5"/>
        <v>0</v>
      </c>
    </row>
    <row r="45" spans="1:27">
      <c r="A45" s="24">
        <v>13</v>
      </c>
      <c r="B45" s="13">
        <f t="shared" si="3"/>
        <v>115.38461538461539</v>
      </c>
      <c r="C45" s="14">
        <f t="shared" si="4"/>
        <v>2.6433333333333331</v>
      </c>
      <c r="D45" s="15">
        <f t="shared" ref="D45:S60" si="11">D$11/$B45*60</f>
        <v>20.8</v>
      </c>
      <c r="E45" s="15">
        <f t="shared" si="11"/>
        <v>21.84</v>
      </c>
      <c r="F45" s="15">
        <f t="shared" si="11"/>
        <v>22.36</v>
      </c>
      <c r="G45" s="15">
        <f t="shared" si="11"/>
        <v>22.88</v>
      </c>
      <c r="H45" s="15">
        <f t="shared" si="11"/>
        <v>23.400000000000002</v>
      </c>
      <c r="I45" s="15">
        <f t="shared" si="11"/>
        <v>26</v>
      </c>
      <c r="J45" s="15">
        <f t="shared" si="11"/>
        <v>27.04</v>
      </c>
      <c r="K45" s="15">
        <f t="shared" si="11"/>
        <v>27.56</v>
      </c>
      <c r="L45" s="15">
        <f t="shared" si="11"/>
        <v>28.6</v>
      </c>
      <c r="M45" s="15">
        <f t="shared" si="11"/>
        <v>30.160000000000004</v>
      </c>
      <c r="N45" s="15">
        <f t="shared" si="11"/>
        <v>31.200000000000003</v>
      </c>
      <c r="O45" s="16">
        <f t="shared" si="11"/>
        <v>32.24</v>
      </c>
      <c r="P45" s="15">
        <f t="shared" si="11"/>
        <v>33.800000000000004</v>
      </c>
      <c r="Q45" s="15">
        <f t="shared" si="11"/>
        <v>34.32</v>
      </c>
      <c r="R45" s="16">
        <f t="shared" si="11"/>
        <v>35.36</v>
      </c>
      <c r="S45" s="16">
        <f t="shared" si="10"/>
        <v>36.4</v>
      </c>
      <c r="T45" s="15">
        <f t="shared" si="9"/>
        <v>37.44</v>
      </c>
      <c r="U45" s="15">
        <f t="shared" si="9"/>
        <v>39.519999999999996</v>
      </c>
      <c r="V45" s="15">
        <f t="shared" si="9"/>
        <v>41.6</v>
      </c>
      <c r="W45" s="16">
        <f t="shared" si="9"/>
        <v>42.64</v>
      </c>
      <c r="X45" s="15">
        <f t="shared" si="9"/>
        <v>43.16</v>
      </c>
      <c r="Y45" s="16">
        <f t="shared" si="9"/>
        <v>52</v>
      </c>
      <c r="Z45" s="25">
        <f t="shared" si="9"/>
        <v>57.2</v>
      </c>
      <c r="AA45" s="17" t="b">
        <f t="shared" si="5"/>
        <v>0</v>
      </c>
    </row>
    <row r="46" spans="1:27">
      <c r="A46" s="24">
        <v>14</v>
      </c>
      <c r="B46" s="13">
        <f t="shared" si="3"/>
        <v>107.14285714285714</v>
      </c>
      <c r="C46" s="14">
        <f t="shared" si="4"/>
        <v>2.8466666666666667</v>
      </c>
      <c r="D46" s="15">
        <f t="shared" si="11"/>
        <v>22.400000000000002</v>
      </c>
      <c r="E46" s="15">
        <f t="shared" si="11"/>
        <v>23.52</v>
      </c>
      <c r="F46" s="15">
        <f t="shared" si="11"/>
        <v>24.080000000000002</v>
      </c>
      <c r="G46" s="15">
        <f t="shared" si="11"/>
        <v>24.64</v>
      </c>
      <c r="H46" s="15">
        <f t="shared" si="11"/>
        <v>25.200000000000003</v>
      </c>
      <c r="I46" s="15">
        <f t="shared" si="11"/>
        <v>28</v>
      </c>
      <c r="J46" s="15">
        <f t="shared" si="11"/>
        <v>29.12</v>
      </c>
      <c r="K46" s="15">
        <f t="shared" si="11"/>
        <v>29.680000000000003</v>
      </c>
      <c r="L46" s="15">
        <f t="shared" si="11"/>
        <v>30.799999999999997</v>
      </c>
      <c r="M46" s="15">
        <f t="shared" si="11"/>
        <v>32.479999999999997</v>
      </c>
      <c r="N46" s="15">
        <f t="shared" si="11"/>
        <v>33.6</v>
      </c>
      <c r="O46" s="16">
        <f t="shared" si="11"/>
        <v>34.72</v>
      </c>
      <c r="P46" s="15">
        <f t="shared" si="11"/>
        <v>36.4</v>
      </c>
      <c r="Q46" s="15">
        <f t="shared" si="11"/>
        <v>36.96</v>
      </c>
      <c r="R46" s="15">
        <f t="shared" si="11"/>
        <v>38.080000000000005</v>
      </c>
      <c r="S46" s="16">
        <f t="shared" si="10"/>
        <v>39.200000000000003</v>
      </c>
      <c r="T46" s="16">
        <f t="shared" si="9"/>
        <v>40.32</v>
      </c>
      <c r="U46" s="16">
        <f t="shared" si="9"/>
        <v>42.56</v>
      </c>
      <c r="V46" s="15">
        <f t="shared" si="9"/>
        <v>44.800000000000004</v>
      </c>
      <c r="W46" s="16">
        <f t="shared" si="9"/>
        <v>45.92</v>
      </c>
      <c r="X46" s="16">
        <f t="shared" si="9"/>
        <v>46.480000000000004</v>
      </c>
      <c r="Y46" s="15">
        <f t="shared" si="9"/>
        <v>56</v>
      </c>
      <c r="Z46" s="25">
        <f t="shared" si="9"/>
        <v>61.599999999999994</v>
      </c>
      <c r="AA46" s="17" t="b">
        <f t="shared" si="5"/>
        <v>0</v>
      </c>
    </row>
    <row r="47" spans="1:27">
      <c r="A47" s="24">
        <v>15</v>
      </c>
      <c r="B47" s="13">
        <f t="shared" si="3"/>
        <v>100</v>
      </c>
      <c r="C47" s="14">
        <f t="shared" si="4"/>
        <v>3.05</v>
      </c>
      <c r="D47" s="15">
        <f t="shared" si="11"/>
        <v>24</v>
      </c>
      <c r="E47" s="15">
        <f t="shared" si="11"/>
        <v>25.2</v>
      </c>
      <c r="F47" s="15">
        <f t="shared" si="11"/>
        <v>25.8</v>
      </c>
      <c r="G47" s="15">
        <f t="shared" si="11"/>
        <v>26.4</v>
      </c>
      <c r="H47" s="15">
        <f t="shared" si="11"/>
        <v>27</v>
      </c>
      <c r="I47" s="16">
        <f t="shared" si="11"/>
        <v>30</v>
      </c>
      <c r="J47" s="16">
        <f t="shared" si="11"/>
        <v>31.200000000000003</v>
      </c>
      <c r="K47" s="15">
        <f t="shared" si="11"/>
        <v>31.8</v>
      </c>
      <c r="L47" s="15">
        <f t="shared" si="11"/>
        <v>33</v>
      </c>
      <c r="M47" s="16">
        <f t="shared" si="11"/>
        <v>34.799999999999997</v>
      </c>
      <c r="N47" s="16">
        <f t="shared" si="11"/>
        <v>36</v>
      </c>
      <c r="O47" s="16">
        <f t="shared" si="11"/>
        <v>37.200000000000003</v>
      </c>
      <c r="P47" s="16">
        <f t="shared" si="11"/>
        <v>39</v>
      </c>
      <c r="Q47" s="16">
        <f t="shared" si="11"/>
        <v>39.6</v>
      </c>
      <c r="R47" s="16">
        <f t="shared" si="11"/>
        <v>40.800000000000004</v>
      </c>
      <c r="S47" s="15">
        <f t="shared" si="10"/>
        <v>42</v>
      </c>
      <c r="T47" s="15">
        <f t="shared" si="9"/>
        <v>43.199999999999996</v>
      </c>
      <c r="U47" s="15">
        <f t="shared" si="9"/>
        <v>45.6</v>
      </c>
      <c r="V47" s="15">
        <f t="shared" si="9"/>
        <v>48</v>
      </c>
      <c r="W47" s="16">
        <f t="shared" si="9"/>
        <v>49.199999999999996</v>
      </c>
      <c r="X47" s="15">
        <f t="shared" si="9"/>
        <v>49.8</v>
      </c>
      <c r="Y47" s="15">
        <f t="shared" si="9"/>
        <v>60</v>
      </c>
      <c r="Z47" s="25">
        <f t="shared" si="9"/>
        <v>66</v>
      </c>
      <c r="AA47" s="17" t="b">
        <f t="shared" si="5"/>
        <v>0</v>
      </c>
    </row>
    <row r="48" spans="1:27">
      <c r="A48" s="24">
        <v>16</v>
      </c>
      <c r="B48" s="13">
        <f t="shared" si="3"/>
        <v>93.75</v>
      </c>
      <c r="C48" s="14">
        <f t="shared" si="4"/>
        <v>3.2533333333333334</v>
      </c>
      <c r="D48" s="15">
        <f t="shared" si="11"/>
        <v>25.6</v>
      </c>
      <c r="E48" s="15">
        <f t="shared" si="11"/>
        <v>26.88</v>
      </c>
      <c r="F48" s="16">
        <f t="shared" si="11"/>
        <v>27.52</v>
      </c>
      <c r="G48" s="15">
        <f t="shared" si="11"/>
        <v>28.16</v>
      </c>
      <c r="H48" s="15">
        <f t="shared" si="11"/>
        <v>28.799999999999997</v>
      </c>
      <c r="I48" s="15">
        <f t="shared" si="11"/>
        <v>32</v>
      </c>
      <c r="J48" s="15">
        <f t="shared" si="11"/>
        <v>33.28</v>
      </c>
      <c r="K48" s="15">
        <f t="shared" si="11"/>
        <v>33.92</v>
      </c>
      <c r="L48" s="15">
        <f t="shared" si="11"/>
        <v>35.200000000000003</v>
      </c>
      <c r="M48" s="15">
        <f t="shared" si="11"/>
        <v>37.120000000000005</v>
      </c>
      <c r="N48" s="16">
        <f t="shared" si="11"/>
        <v>38.4</v>
      </c>
      <c r="O48" s="15">
        <f t="shared" si="11"/>
        <v>39.68</v>
      </c>
      <c r="P48" s="15">
        <f t="shared" si="11"/>
        <v>41.6</v>
      </c>
      <c r="Q48" s="15">
        <f t="shared" si="11"/>
        <v>42.239999999999995</v>
      </c>
      <c r="R48" s="16">
        <f t="shared" si="11"/>
        <v>43.52</v>
      </c>
      <c r="S48" s="15">
        <f t="shared" si="10"/>
        <v>44.800000000000004</v>
      </c>
      <c r="T48" s="15">
        <f t="shared" si="9"/>
        <v>46.08</v>
      </c>
      <c r="U48" s="15">
        <f t="shared" si="9"/>
        <v>48.64</v>
      </c>
      <c r="V48" s="16">
        <f t="shared" si="9"/>
        <v>51.2</v>
      </c>
      <c r="W48" s="16">
        <f t="shared" si="9"/>
        <v>52.480000000000004</v>
      </c>
      <c r="X48" s="15">
        <f t="shared" si="9"/>
        <v>53.12</v>
      </c>
      <c r="Y48" s="15">
        <f t="shared" si="9"/>
        <v>64</v>
      </c>
      <c r="Z48" s="25">
        <f t="shared" si="9"/>
        <v>70.400000000000006</v>
      </c>
      <c r="AA48" s="17" t="b">
        <f t="shared" si="5"/>
        <v>0</v>
      </c>
    </row>
    <row r="49" spans="1:27">
      <c r="A49" s="24">
        <v>17</v>
      </c>
      <c r="B49" s="13">
        <f t="shared" si="3"/>
        <v>88.235294117647058</v>
      </c>
      <c r="C49" s="14">
        <f t="shared" si="4"/>
        <v>3.4566666666666666</v>
      </c>
      <c r="D49" s="15">
        <f t="shared" si="11"/>
        <v>27.2</v>
      </c>
      <c r="E49" s="15">
        <f t="shared" si="11"/>
        <v>28.56</v>
      </c>
      <c r="F49" s="15">
        <f t="shared" si="11"/>
        <v>29.240000000000002</v>
      </c>
      <c r="G49" s="15">
        <f t="shared" si="11"/>
        <v>29.919999999999998</v>
      </c>
      <c r="H49" s="15">
        <f t="shared" si="11"/>
        <v>30.6</v>
      </c>
      <c r="I49" s="15">
        <f t="shared" si="11"/>
        <v>34</v>
      </c>
      <c r="J49" s="16">
        <f t="shared" si="11"/>
        <v>35.36</v>
      </c>
      <c r="K49" s="15">
        <f t="shared" si="11"/>
        <v>36.04</v>
      </c>
      <c r="L49" s="15">
        <f t="shared" si="11"/>
        <v>37.4</v>
      </c>
      <c r="M49" s="15">
        <f t="shared" si="11"/>
        <v>39.44</v>
      </c>
      <c r="N49" s="15">
        <f t="shared" si="11"/>
        <v>40.800000000000004</v>
      </c>
      <c r="O49" s="15">
        <f t="shared" si="11"/>
        <v>42.16</v>
      </c>
      <c r="P49" s="16">
        <f t="shared" si="11"/>
        <v>44.2</v>
      </c>
      <c r="Q49" s="15">
        <f t="shared" si="11"/>
        <v>44.88</v>
      </c>
      <c r="R49" s="16">
        <f t="shared" si="11"/>
        <v>46.24</v>
      </c>
      <c r="S49" s="16">
        <f t="shared" si="10"/>
        <v>47.6</v>
      </c>
      <c r="T49" s="15">
        <f t="shared" si="9"/>
        <v>48.96</v>
      </c>
      <c r="U49" s="16">
        <f t="shared" si="9"/>
        <v>51.680000000000007</v>
      </c>
      <c r="V49" s="15">
        <f t="shared" si="9"/>
        <v>54.4</v>
      </c>
      <c r="W49" s="15">
        <f t="shared" si="9"/>
        <v>55.76</v>
      </c>
      <c r="X49" s="15">
        <f t="shared" si="9"/>
        <v>56.44</v>
      </c>
      <c r="Y49" s="15">
        <f t="shared" si="9"/>
        <v>68</v>
      </c>
      <c r="Z49" s="25">
        <f t="shared" si="9"/>
        <v>74.8</v>
      </c>
      <c r="AA49" s="17" t="b">
        <f t="shared" si="5"/>
        <v>0</v>
      </c>
    </row>
    <row r="50" spans="1:27">
      <c r="A50" s="24">
        <v>17.3</v>
      </c>
      <c r="B50" s="13">
        <f t="shared" si="3"/>
        <v>86.705202312138724</v>
      </c>
      <c r="C50" s="14">
        <f t="shared" si="4"/>
        <v>3.5176666666666669</v>
      </c>
      <c r="D50" s="15">
        <f t="shared" si="11"/>
        <v>27.680000000000003</v>
      </c>
      <c r="E50" s="15">
        <f t="shared" si="11"/>
        <v>29.064000000000004</v>
      </c>
      <c r="F50" s="15">
        <f t="shared" si="11"/>
        <v>29.756</v>
      </c>
      <c r="G50" s="15">
        <f t="shared" si="11"/>
        <v>30.448000000000004</v>
      </c>
      <c r="H50" s="15">
        <f t="shared" si="11"/>
        <v>31.14</v>
      </c>
      <c r="I50" s="15">
        <f t="shared" si="11"/>
        <v>34.6</v>
      </c>
      <c r="J50" s="15">
        <f t="shared" si="11"/>
        <v>35.984000000000002</v>
      </c>
      <c r="K50" s="15">
        <f t="shared" si="11"/>
        <v>36.676000000000002</v>
      </c>
      <c r="L50" s="15">
        <f t="shared" si="11"/>
        <v>38.06</v>
      </c>
      <c r="M50" s="15">
        <f t="shared" si="11"/>
        <v>40.136000000000003</v>
      </c>
      <c r="N50" s="15">
        <f t="shared" si="11"/>
        <v>41.52</v>
      </c>
      <c r="O50" s="15">
        <f t="shared" si="11"/>
        <v>42.904000000000003</v>
      </c>
      <c r="P50" s="15">
        <f t="shared" si="11"/>
        <v>44.980000000000004</v>
      </c>
      <c r="Q50" s="15">
        <f t="shared" si="11"/>
        <v>45.671999999999997</v>
      </c>
      <c r="R50" s="15">
        <f t="shared" si="11"/>
        <v>47.055999999999997</v>
      </c>
      <c r="S50" s="15">
        <f t="shared" si="10"/>
        <v>48.44</v>
      </c>
      <c r="T50" s="16">
        <f t="shared" si="9"/>
        <v>49.823999999999998</v>
      </c>
      <c r="U50" s="15">
        <f t="shared" si="9"/>
        <v>52.592000000000006</v>
      </c>
      <c r="V50" s="15">
        <f t="shared" si="9"/>
        <v>55.360000000000007</v>
      </c>
      <c r="W50" s="15">
        <f t="shared" si="9"/>
        <v>56.744000000000007</v>
      </c>
      <c r="X50" s="15">
        <f t="shared" si="9"/>
        <v>57.436</v>
      </c>
      <c r="Y50" s="15">
        <f t="shared" si="9"/>
        <v>69.2</v>
      </c>
      <c r="Z50" s="25">
        <f t="shared" si="9"/>
        <v>76.12</v>
      </c>
      <c r="AA50" s="17" t="b">
        <f t="shared" si="5"/>
        <v>0</v>
      </c>
    </row>
    <row r="51" spans="1:27">
      <c r="A51" s="24">
        <v>17.5</v>
      </c>
      <c r="B51" s="13">
        <f t="shared" si="3"/>
        <v>85.714285714285708</v>
      </c>
      <c r="C51" s="14">
        <f t="shared" si="4"/>
        <v>3.5583333333333336</v>
      </c>
      <c r="D51" s="15">
        <f t="shared" si="11"/>
        <v>28</v>
      </c>
      <c r="E51" s="15">
        <f t="shared" si="11"/>
        <v>29.400000000000002</v>
      </c>
      <c r="F51" s="15">
        <f t="shared" si="11"/>
        <v>30.1</v>
      </c>
      <c r="G51" s="15">
        <f t="shared" si="11"/>
        <v>30.800000000000004</v>
      </c>
      <c r="H51" s="15">
        <f t="shared" si="11"/>
        <v>31.5</v>
      </c>
      <c r="I51" s="15">
        <f t="shared" si="11"/>
        <v>35</v>
      </c>
      <c r="J51" s="15">
        <f t="shared" si="11"/>
        <v>36.4</v>
      </c>
      <c r="K51" s="15">
        <f t="shared" si="11"/>
        <v>37.1</v>
      </c>
      <c r="L51" s="15">
        <f t="shared" si="11"/>
        <v>38.5</v>
      </c>
      <c r="M51" s="15">
        <f t="shared" si="11"/>
        <v>40.600000000000009</v>
      </c>
      <c r="N51" s="15">
        <f t="shared" si="11"/>
        <v>42.000000000000007</v>
      </c>
      <c r="O51" s="15">
        <f t="shared" si="11"/>
        <v>43.400000000000006</v>
      </c>
      <c r="P51" s="15">
        <f t="shared" si="11"/>
        <v>45.500000000000007</v>
      </c>
      <c r="Q51" s="15">
        <f t="shared" si="11"/>
        <v>46.2</v>
      </c>
      <c r="R51" s="15">
        <f t="shared" si="11"/>
        <v>47.6</v>
      </c>
      <c r="S51" s="15">
        <f t="shared" si="10"/>
        <v>49.000000000000007</v>
      </c>
      <c r="T51" s="16">
        <f t="shared" si="9"/>
        <v>50.400000000000006</v>
      </c>
      <c r="U51" s="15">
        <f t="shared" si="9"/>
        <v>53.2</v>
      </c>
      <c r="V51" s="15">
        <f t="shared" si="9"/>
        <v>56</v>
      </c>
      <c r="W51" s="15">
        <f t="shared" si="9"/>
        <v>57.400000000000006</v>
      </c>
      <c r="X51" s="15">
        <f t="shared" si="9"/>
        <v>58.1</v>
      </c>
      <c r="Y51" s="15">
        <f t="shared" si="9"/>
        <v>70</v>
      </c>
      <c r="Z51" s="25">
        <f t="shared" si="9"/>
        <v>77</v>
      </c>
      <c r="AA51" s="17" t="b">
        <f t="shared" si="5"/>
        <v>0</v>
      </c>
    </row>
    <row r="52" spans="1:27">
      <c r="A52" s="24">
        <v>18</v>
      </c>
      <c r="B52" s="13">
        <f t="shared" si="3"/>
        <v>83.333333333333329</v>
      </c>
      <c r="C52" s="14">
        <f t="shared" si="4"/>
        <v>3.66</v>
      </c>
      <c r="D52" s="15">
        <f t="shared" si="11"/>
        <v>28.8</v>
      </c>
      <c r="E52" s="15">
        <f t="shared" si="11"/>
        <v>30.240000000000002</v>
      </c>
      <c r="F52" s="15">
        <f t="shared" si="11"/>
        <v>30.96</v>
      </c>
      <c r="G52" s="15">
        <f t="shared" si="11"/>
        <v>31.68</v>
      </c>
      <c r="H52" s="15">
        <f t="shared" si="11"/>
        <v>32.400000000000006</v>
      </c>
      <c r="I52" s="16">
        <f t="shared" si="11"/>
        <v>36.000000000000007</v>
      </c>
      <c r="J52" s="15">
        <f t="shared" si="11"/>
        <v>37.44</v>
      </c>
      <c r="K52" s="15">
        <f t="shared" si="11"/>
        <v>38.160000000000004</v>
      </c>
      <c r="L52" s="15">
        <f t="shared" si="11"/>
        <v>39.6</v>
      </c>
      <c r="M52" s="15">
        <f t="shared" si="11"/>
        <v>41.760000000000005</v>
      </c>
      <c r="N52" s="16">
        <f t="shared" si="11"/>
        <v>43.2</v>
      </c>
      <c r="O52" s="15">
        <f t="shared" si="11"/>
        <v>44.64</v>
      </c>
      <c r="P52" s="16">
        <f t="shared" si="11"/>
        <v>46.800000000000004</v>
      </c>
      <c r="Q52" s="15">
        <f t="shared" si="11"/>
        <v>47.52</v>
      </c>
      <c r="R52" s="15">
        <f t="shared" si="11"/>
        <v>48.96</v>
      </c>
      <c r="S52" s="15">
        <f t="shared" si="10"/>
        <v>50.400000000000006</v>
      </c>
      <c r="T52" s="15">
        <f t="shared" si="9"/>
        <v>51.84</v>
      </c>
      <c r="U52" s="15">
        <f t="shared" si="9"/>
        <v>54.72</v>
      </c>
      <c r="V52" s="15">
        <f t="shared" si="9"/>
        <v>57.6</v>
      </c>
      <c r="W52" s="15">
        <f t="shared" si="9"/>
        <v>59.040000000000006</v>
      </c>
      <c r="X52" s="15">
        <f t="shared" si="9"/>
        <v>59.760000000000005</v>
      </c>
      <c r="Y52" s="15">
        <f t="shared" si="9"/>
        <v>72.000000000000014</v>
      </c>
      <c r="Z52" s="25">
        <f t="shared" si="9"/>
        <v>79.2</v>
      </c>
      <c r="AA52" s="17" t="b">
        <f t="shared" si="5"/>
        <v>0</v>
      </c>
    </row>
    <row r="53" spans="1:27">
      <c r="A53" s="24">
        <v>18.2</v>
      </c>
      <c r="B53" s="13">
        <f t="shared" si="3"/>
        <v>82.417582417582423</v>
      </c>
      <c r="C53" s="14">
        <f t="shared" si="4"/>
        <v>3.7006666666666663</v>
      </c>
      <c r="D53" s="15">
        <f t="shared" si="11"/>
        <v>29.119999999999997</v>
      </c>
      <c r="E53" s="15">
        <f t="shared" si="11"/>
        <v>30.575999999999997</v>
      </c>
      <c r="F53" s="15">
        <f t="shared" si="11"/>
        <v>31.303999999999995</v>
      </c>
      <c r="G53" s="15">
        <f t="shared" si="11"/>
        <v>32.031999999999996</v>
      </c>
      <c r="H53" s="15">
        <f t="shared" si="11"/>
        <v>32.76</v>
      </c>
      <c r="I53" s="15">
        <f t="shared" si="11"/>
        <v>36.399999999999991</v>
      </c>
      <c r="J53" s="15">
        <f t="shared" si="11"/>
        <v>37.855999999999995</v>
      </c>
      <c r="K53" s="15">
        <f t="shared" si="11"/>
        <v>38.584000000000003</v>
      </c>
      <c r="L53" s="15">
        <f t="shared" si="11"/>
        <v>40.04</v>
      </c>
      <c r="M53" s="15">
        <f t="shared" si="11"/>
        <v>42.223999999999997</v>
      </c>
      <c r="N53" s="15">
        <f t="shared" si="11"/>
        <v>43.68</v>
      </c>
      <c r="O53" s="16">
        <f t="shared" si="11"/>
        <v>45.135999999999996</v>
      </c>
      <c r="P53" s="15">
        <f t="shared" si="11"/>
        <v>47.32</v>
      </c>
      <c r="Q53" s="15">
        <f t="shared" si="11"/>
        <v>48.047999999999995</v>
      </c>
      <c r="R53" s="15">
        <f t="shared" si="11"/>
        <v>49.503999999999998</v>
      </c>
      <c r="S53" s="15">
        <f t="shared" si="10"/>
        <v>50.959999999999994</v>
      </c>
      <c r="T53" s="15">
        <f t="shared" si="9"/>
        <v>52.415999999999997</v>
      </c>
      <c r="U53" s="15">
        <f t="shared" si="9"/>
        <v>55.327999999999996</v>
      </c>
      <c r="V53" s="15">
        <f t="shared" si="9"/>
        <v>58.239999999999995</v>
      </c>
      <c r="W53" s="15">
        <f t="shared" si="9"/>
        <v>59.695999999999991</v>
      </c>
      <c r="X53" s="15">
        <f t="shared" si="9"/>
        <v>60.423999999999992</v>
      </c>
      <c r="Y53" s="15">
        <f t="shared" si="9"/>
        <v>72.799999999999983</v>
      </c>
      <c r="Z53" s="25">
        <f t="shared" si="9"/>
        <v>80.08</v>
      </c>
      <c r="AA53" s="17" t="b">
        <f t="shared" si="5"/>
        <v>0</v>
      </c>
    </row>
    <row r="54" spans="1:27">
      <c r="A54" s="24">
        <v>19</v>
      </c>
      <c r="B54" s="13">
        <f t="shared" si="3"/>
        <v>78.94736842105263</v>
      </c>
      <c r="C54" s="14">
        <f t="shared" si="4"/>
        <v>3.8633333333333333</v>
      </c>
      <c r="D54" s="15">
        <f t="shared" si="11"/>
        <v>30.400000000000002</v>
      </c>
      <c r="E54" s="15">
        <f t="shared" si="11"/>
        <v>31.92</v>
      </c>
      <c r="F54" s="15">
        <f t="shared" si="11"/>
        <v>32.68</v>
      </c>
      <c r="G54" s="15">
        <f t="shared" si="11"/>
        <v>33.44</v>
      </c>
      <c r="H54" s="15">
        <f t="shared" si="11"/>
        <v>34.200000000000003</v>
      </c>
      <c r="I54" s="15">
        <f t="shared" si="11"/>
        <v>38</v>
      </c>
      <c r="J54" s="15">
        <f t="shared" si="11"/>
        <v>39.520000000000003</v>
      </c>
      <c r="K54" s="15">
        <f t="shared" si="11"/>
        <v>40.28</v>
      </c>
      <c r="L54" s="15">
        <f t="shared" si="11"/>
        <v>41.8</v>
      </c>
      <c r="M54" s="15">
        <f t="shared" si="11"/>
        <v>44.08</v>
      </c>
      <c r="N54" s="16">
        <f t="shared" si="11"/>
        <v>45.6</v>
      </c>
      <c r="O54" s="15">
        <f t="shared" si="11"/>
        <v>47.12</v>
      </c>
      <c r="P54" s="15">
        <f t="shared" si="11"/>
        <v>49.4</v>
      </c>
      <c r="Q54" s="15">
        <f t="shared" si="11"/>
        <v>50.16</v>
      </c>
      <c r="R54" s="16">
        <f t="shared" si="11"/>
        <v>51.680000000000007</v>
      </c>
      <c r="S54" s="15">
        <f t="shared" si="10"/>
        <v>53.2</v>
      </c>
      <c r="T54" s="15">
        <f t="shared" si="9"/>
        <v>54.72</v>
      </c>
      <c r="U54" s="15">
        <f t="shared" si="9"/>
        <v>57.76</v>
      </c>
      <c r="V54" s="15">
        <f t="shared" si="9"/>
        <v>60.800000000000004</v>
      </c>
      <c r="W54" s="15">
        <f t="shared" si="9"/>
        <v>62.32</v>
      </c>
      <c r="X54" s="15">
        <f t="shared" si="9"/>
        <v>63.080000000000005</v>
      </c>
      <c r="Y54" s="15">
        <f t="shared" si="9"/>
        <v>76</v>
      </c>
      <c r="Z54" s="25">
        <f t="shared" si="9"/>
        <v>83.6</v>
      </c>
      <c r="AA54" s="17" t="b">
        <f t="shared" si="5"/>
        <v>0</v>
      </c>
    </row>
    <row r="55" spans="1:27">
      <c r="A55" s="24">
        <v>20</v>
      </c>
      <c r="B55" s="13">
        <f t="shared" si="3"/>
        <v>75</v>
      </c>
      <c r="C55" s="14">
        <f t="shared" si="4"/>
        <v>4.0666666666666664</v>
      </c>
      <c r="D55" s="15">
        <f t="shared" si="11"/>
        <v>32</v>
      </c>
      <c r="E55" s="15">
        <f t="shared" si="11"/>
        <v>33.6</v>
      </c>
      <c r="F55" s="15">
        <f t="shared" si="11"/>
        <v>34.4</v>
      </c>
      <c r="G55" s="15">
        <f t="shared" si="11"/>
        <v>35.200000000000003</v>
      </c>
      <c r="H55" s="15">
        <f t="shared" si="11"/>
        <v>36</v>
      </c>
      <c r="I55" s="16">
        <f t="shared" si="11"/>
        <v>40</v>
      </c>
      <c r="J55" s="16">
        <f t="shared" si="11"/>
        <v>41.6</v>
      </c>
      <c r="K55" s="15">
        <f t="shared" si="11"/>
        <v>42.4</v>
      </c>
      <c r="L55" s="15">
        <f t="shared" si="11"/>
        <v>44</v>
      </c>
      <c r="M55" s="16">
        <f t="shared" si="11"/>
        <v>46.4</v>
      </c>
      <c r="N55" s="16">
        <f t="shared" si="11"/>
        <v>48</v>
      </c>
      <c r="O55" s="16">
        <f t="shared" si="11"/>
        <v>49.6</v>
      </c>
      <c r="P55" s="16">
        <f t="shared" si="11"/>
        <v>52</v>
      </c>
      <c r="Q55" s="16">
        <f t="shared" si="11"/>
        <v>52.8</v>
      </c>
      <c r="R55" s="16">
        <f t="shared" si="11"/>
        <v>54.4</v>
      </c>
      <c r="S55" s="16">
        <f t="shared" si="10"/>
        <v>56</v>
      </c>
      <c r="T55" s="16">
        <f t="shared" si="9"/>
        <v>57.599999999999994</v>
      </c>
      <c r="U55" s="15">
        <f t="shared" si="9"/>
        <v>60.800000000000004</v>
      </c>
      <c r="V55" s="15">
        <f t="shared" si="9"/>
        <v>64</v>
      </c>
      <c r="W55" s="15">
        <f t="shared" si="9"/>
        <v>65.599999999999994</v>
      </c>
      <c r="X55" s="15">
        <f t="shared" si="9"/>
        <v>66.400000000000006</v>
      </c>
      <c r="Y55" s="15">
        <f t="shared" si="9"/>
        <v>80</v>
      </c>
      <c r="Z55" s="25">
        <f t="shared" si="9"/>
        <v>88</v>
      </c>
      <c r="AA55" s="17" t="b">
        <f t="shared" si="5"/>
        <v>0</v>
      </c>
    </row>
    <row r="56" spans="1:27">
      <c r="A56" s="24">
        <v>21</v>
      </c>
      <c r="B56" s="13">
        <f t="shared" si="3"/>
        <v>71.428571428571431</v>
      </c>
      <c r="C56" s="14">
        <f t="shared" si="4"/>
        <v>4.2699999999999996</v>
      </c>
      <c r="D56" s="15">
        <f t="shared" si="11"/>
        <v>33.599999999999994</v>
      </c>
      <c r="E56" s="15">
        <f t="shared" si="11"/>
        <v>35.28</v>
      </c>
      <c r="F56" s="15">
        <f t="shared" si="11"/>
        <v>36.119999999999997</v>
      </c>
      <c r="G56" s="15">
        <f t="shared" si="11"/>
        <v>36.96</v>
      </c>
      <c r="H56" s="15">
        <f t="shared" si="11"/>
        <v>37.799999999999997</v>
      </c>
      <c r="I56" s="15">
        <f t="shared" si="11"/>
        <v>42</v>
      </c>
      <c r="J56" s="15">
        <f t="shared" si="11"/>
        <v>43.68</v>
      </c>
      <c r="K56" s="15">
        <f t="shared" si="11"/>
        <v>44.519999999999996</v>
      </c>
      <c r="L56" s="15">
        <f t="shared" si="11"/>
        <v>46.2</v>
      </c>
      <c r="M56" s="15">
        <f t="shared" si="11"/>
        <v>48.72</v>
      </c>
      <c r="N56" s="15">
        <f t="shared" si="11"/>
        <v>50.4</v>
      </c>
      <c r="O56" s="15">
        <f t="shared" si="11"/>
        <v>52.08</v>
      </c>
      <c r="P56" s="16">
        <f t="shared" si="11"/>
        <v>54.599999999999994</v>
      </c>
      <c r="Q56" s="15">
        <f t="shared" si="11"/>
        <v>55.44</v>
      </c>
      <c r="R56" s="16">
        <f t="shared" si="11"/>
        <v>57.12</v>
      </c>
      <c r="S56" s="15">
        <f t="shared" si="10"/>
        <v>58.8</v>
      </c>
      <c r="T56" s="15">
        <f t="shared" si="9"/>
        <v>60.480000000000004</v>
      </c>
      <c r="U56" s="15">
        <f t="shared" si="9"/>
        <v>63.84</v>
      </c>
      <c r="V56" s="15">
        <f t="shared" si="9"/>
        <v>67.199999999999989</v>
      </c>
      <c r="W56" s="15">
        <f t="shared" si="9"/>
        <v>68.88</v>
      </c>
      <c r="X56" s="15">
        <f t="shared" si="9"/>
        <v>69.72</v>
      </c>
      <c r="Y56" s="15">
        <f t="shared" si="9"/>
        <v>84</v>
      </c>
      <c r="Z56" s="25">
        <f t="shared" si="9"/>
        <v>92.4</v>
      </c>
      <c r="AA56" s="17" t="b">
        <f t="shared" si="5"/>
        <v>0</v>
      </c>
    </row>
    <row r="57" spans="1:27">
      <c r="A57" s="24">
        <v>22</v>
      </c>
      <c r="B57" s="13">
        <f t="shared" si="3"/>
        <v>68.181818181818187</v>
      </c>
      <c r="C57" s="14">
        <f t="shared" si="4"/>
        <v>4.4733333333333327</v>
      </c>
      <c r="D57" s="15">
        <f t="shared" si="11"/>
        <v>35.200000000000003</v>
      </c>
      <c r="E57" s="15">
        <f t="shared" si="11"/>
        <v>36.96</v>
      </c>
      <c r="F57" s="15">
        <f t="shared" si="11"/>
        <v>37.839999999999996</v>
      </c>
      <c r="G57" s="15">
        <f t="shared" si="11"/>
        <v>38.72</v>
      </c>
      <c r="H57" s="15">
        <f t="shared" si="11"/>
        <v>39.599999999999994</v>
      </c>
      <c r="I57" s="15">
        <f t="shared" si="11"/>
        <v>44</v>
      </c>
      <c r="J57" s="15">
        <f t="shared" si="11"/>
        <v>45.76</v>
      </c>
      <c r="K57" s="15">
        <f t="shared" si="11"/>
        <v>46.64</v>
      </c>
      <c r="L57" s="15">
        <f t="shared" si="11"/>
        <v>48.4</v>
      </c>
      <c r="M57" s="15">
        <f t="shared" si="11"/>
        <v>51.039999999999992</v>
      </c>
      <c r="N57" s="15">
        <f t="shared" si="11"/>
        <v>52.8</v>
      </c>
      <c r="O57" s="15">
        <f t="shared" si="11"/>
        <v>54.559999999999995</v>
      </c>
      <c r="P57" s="15">
        <f t="shared" si="11"/>
        <v>57.199999999999996</v>
      </c>
      <c r="Q57" s="15">
        <f t="shared" si="11"/>
        <v>58.08</v>
      </c>
      <c r="R57" s="15">
        <f t="shared" si="11"/>
        <v>59.839999999999996</v>
      </c>
      <c r="S57" s="16">
        <f t="shared" si="10"/>
        <v>61.599999999999994</v>
      </c>
      <c r="T57" s="15">
        <f t="shared" si="9"/>
        <v>63.359999999999992</v>
      </c>
      <c r="U57" s="15">
        <f t="shared" si="9"/>
        <v>66.88</v>
      </c>
      <c r="V57" s="15">
        <f t="shared" si="9"/>
        <v>70.400000000000006</v>
      </c>
      <c r="W57" s="15">
        <f t="shared" si="9"/>
        <v>72.16</v>
      </c>
      <c r="X57" s="15">
        <f t="shared" si="9"/>
        <v>73.039999999999992</v>
      </c>
      <c r="Y57" s="15">
        <f t="shared" si="9"/>
        <v>88</v>
      </c>
      <c r="Z57" s="25">
        <f t="shared" si="9"/>
        <v>96.8</v>
      </c>
      <c r="AA57" s="17" t="b">
        <f t="shared" si="5"/>
        <v>0</v>
      </c>
    </row>
    <row r="58" spans="1:27">
      <c r="A58" s="24">
        <v>23</v>
      </c>
      <c r="B58" s="13">
        <f t="shared" si="3"/>
        <v>65.217391304347828</v>
      </c>
      <c r="C58" s="14">
        <f t="shared" si="4"/>
        <v>4.6766666666666667</v>
      </c>
      <c r="D58" s="15">
        <f t="shared" si="11"/>
        <v>36.799999999999997</v>
      </c>
      <c r="E58" s="15">
        <f t="shared" si="11"/>
        <v>38.64</v>
      </c>
      <c r="F58" s="15">
        <f t="shared" si="11"/>
        <v>39.56</v>
      </c>
      <c r="G58" s="15">
        <f t="shared" si="11"/>
        <v>40.479999999999997</v>
      </c>
      <c r="H58" s="15">
        <f t="shared" si="11"/>
        <v>41.4</v>
      </c>
      <c r="I58" s="15">
        <f t="shared" si="11"/>
        <v>46</v>
      </c>
      <c r="J58" s="15">
        <f t="shared" si="11"/>
        <v>47.84</v>
      </c>
      <c r="K58" s="15">
        <f t="shared" si="11"/>
        <v>48.76</v>
      </c>
      <c r="L58" s="15">
        <f t="shared" si="11"/>
        <v>50.599999999999994</v>
      </c>
      <c r="M58" s="15">
        <f t="shared" si="11"/>
        <v>53.36</v>
      </c>
      <c r="N58" s="15">
        <f t="shared" si="11"/>
        <v>55.199999999999996</v>
      </c>
      <c r="O58" s="16">
        <f t="shared" si="11"/>
        <v>57.04</v>
      </c>
      <c r="P58" s="15">
        <f t="shared" si="11"/>
        <v>59.8</v>
      </c>
      <c r="Q58" s="15">
        <f t="shared" si="11"/>
        <v>60.72</v>
      </c>
      <c r="R58" s="15">
        <f t="shared" si="11"/>
        <v>62.559999999999995</v>
      </c>
      <c r="S58" s="15">
        <f t="shared" si="10"/>
        <v>64.399999999999991</v>
      </c>
      <c r="T58" s="15">
        <f t="shared" si="9"/>
        <v>66.239999999999995</v>
      </c>
      <c r="U58" s="15">
        <f t="shared" si="9"/>
        <v>69.92</v>
      </c>
      <c r="V58" s="15">
        <f t="shared" si="9"/>
        <v>73.599999999999994</v>
      </c>
      <c r="W58" s="15">
        <f t="shared" si="9"/>
        <v>75.44</v>
      </c>
      <c r="X58" s="15">
        <f t="shared" si="9"/>
        <v>76.36</v>
      </c>
      <c r="Y58" s="15">
        <f t="shared" si="9"/>
        <v>92</v>
      </c>
      <c r="Z58" s="25">
        <f t="shared" si="9"/>
        <v>101.19999999999999</v>
      </c>
      <c r="AA58" s="17" t="b">
        <f t="shared" si="5"/>
        <v>0</v>
      </c>
    </row>
    <row r="59" spans="1:27">
      <c r="A59" s="24">
        <v>24</v>
      </c>
      <c r="B59" s="13">
        <f t="shared" si="3"/>
        <v>62.5</v>
      </c>
      <c r="C59" s="14">
        <f t="shared" si="4"/>
        <v>4.88</v>
      </c>
      <c r="D59" s="15">
        <f t="shared" si="11"/>
        <v>38.4</v>
      </c>
      <c r="E59" s="15">
        <f t="shared" si="11"/>
        <v>40.32</v>
      </c>
      <c r="F59" s="16">
        <f t="shared" si="11"/>
        <v>41.279999999999994</v>
      </c>
      <c r="G59" s="15">
        <f t="shared" si="11"/>
        <v>42.239999999999995</v>
      </c>
      <c r="H59" s="15">
        <f t="shared" si="11"/>
        <v>43.199999999999996</v>
      </c>
      <c r="I59" s="15">
        <f t="shared" si="11"/>
        <v>48</v>
      </c>
      <c r="J59" s="15">
        <f t="shared" si="11"/>
        <v>49.919999999999995</v>
      </c>
      <c r="K59" s="15">
        <f t="shared" si="11"/>
        <v>50.879999999999995</v>
      </c>
      <c r="L59" s="15">
        <f t="shared" si="11"/>
        <v>52.8</v>
      </c>
      <c r="M59" s="15">
        <f t="shared" si="11"/>
        <v>55.68</v>
      </c>
      <c r="N59" s="15">
        <f t="shared" si="11"/>
        <v>57.599999999999994</v>
      </c>
      <c r="O59" s="15">
        <f t="shared" si="11"/>
        <v>59.519999999999996</v>
      </c>
      <c r="P59" s="16">
        <f t="shared" si="11"/>
        <v>62.400000000000006</v>
      </c>
      <c r="Q59" s="15">
        <f t="shared" si="11"/>
        <v>63.36</v>
      </c>
      <c r="R59" s="16">
        <f t="shared" si="11"/>
        <v>65.28</v>
      </c>
      <c r="S59" s="15">
        <f t="shared" si="10"/>
        <v>67.2</v>
      </c>
      <c r="T59" s="15">
        <f t="shared" ref="T59:Z59" si="12">T$11/$B59*60</f>
        <v>69.11999999999999</v>
      </c>
      <c r="U59" s="15">
        <f t="shared" si="12"/>
        <v>72.959999999999994</v>
      </c>
      <c r="V59" s="15">
        <f t="shared" si="12"/>
        <v>76.8</v>
      </c>
      <c r="W59" s="15">
        <f t="shared" si="12"/>
        <v>78.72</v>
      </c>
      <c r="X59" s="15">
        <f t="shared" si="12"/>
        <v>79.680000000000007</v>
      </c>
      <c r="Y59" s="15">
        <f t="shared" si="12"/>
        <v>96</v>
      </c>
      <c r="Z59" s="25">
        <f t="shared" si="12"/>
        <v>105.6</v>
      </c>
      <c r="AA59" s="17" t="b">
        <f t="shared" si="5"/>
        <v>0</v>
      </c>
    </row>
    <row r="60" spans="1:27">
      <c r="A60" s="24">
        <v>25</v>
      </c>
      <c r="B60" s="13">
        <f t="shared" si="3"/>
        <v>60</v>
      </c>
      <c r="C60" s="14">
        <f t="shared" si="4"/>
        <v>5.083333333333333</v>
      </c>
      <c r="D60" s="16">
        <f t="shared" si="11"/>
        <v>40</v>
      </c>
      <c r="E60" s="15">
        <f t="shared" si="11"/>
        <v>42</v>
      </c>
      <c r="F60" s="15">
        <f t="shared" si="11"/>
        <v>43</v>
      </c>
      <c r="G60" s="15">
        <f t="shared" si="11"/>
        <v>44</v>
      </c>
      <c r="H60" s="15">
        <f t="shared" si="11"/>
        <v>45</v>
      </c>
      <c r="I60" s="16">
        <f t="shared" si="11"/>
        <v>50</v>
      </c>
      <c r="J60" s="16">
        <f t="shared" si="11"/>
        <v>52</v>
      </c>
      <c r="K60" s="15">
        <f t="shared" si="11"/>
        <v>53</v>
      </c>
      <c r="L60" s="15">
        <f t="shared" si="11"/>
        <v>55</v>
      </c>
      <c r="M60" s="16">
        <f t="shared" si="11"/>
        <v>58</v>
      </c>
      <c r="N60" s="16">
        <f t="shared" si="11"/>
        <v>60</v>
      </c>
      <c r="O60" s="15">
        <f t="shared" si="11"/>
        <v>62.000000000000007</v>
      </c>
      <c r="P60" s="15">
        <f t="shared" si="11"/>
        <v>65</v>
      </c>
      <c r="Q60" s="15">
        <f t="shared" si="11"/>
        <v>66</v>
      </c>
      <c r="R60" s="15">
        <f t="shared" si="11"/>
        <v>68</v>
      </c>
      <c r="S60" s="15">
        <f t="shared" si="11"/>
        <v>70</v>
      </c>
      <c r="T60" s="15">
        <f t="shared" ref="T60:Z65" si="13">T$11/$B60*60</f>
        <v>72</v>
      </c>
      <c r="U60" s="15">
        <f t="shared" si="13"/>
        <v>76</v>
      </c>
      <c r="V60" s="15">
        <f t="shared" si="13"/>
        <v>80</v>
      </c>
      <c r="W60" s="15">
        <f t="shared" si="13"/>
        <v>82</v>
      </c>
      <c r="X60" s="15">
        <f t="shared" si="13"/>
        <v>83</v>
      </c>
      <c r="Y60" s="15">
        <f t="shared" si="13"/>
        <v>100</v>
      </c>
      <c r="Z60" s="25">
        <f t="shared" si="13"/>
        <v>110</v>
      </c>
      <c r="AA60" s="17" t="b">
        <f t="shared" si="5"/>
        <v>0</v>
      </c>
    </row>
    <row r="61" spans="1:27">
      <c r="A61" s="24">
        <v>26</v>
      </c>
      <c r="B61" s="13">
        <f t="shared" si="3"/>
        <v>57.692307692307693</v>
      </c>
      <c r="C61" s="14">
        <f t="shared" si="4"/>
        <v>5.2866666666666662</v>
      </c>
      <c r="D61" s="15">
        <f t="shared" ref="D61:S65" si="14">D$11/$B61*60</f>
        <v>41.6</v>
      </c>
      <c r="E61" s="15">
        <f t="shared" si="14"/>
        <v>43.68</v>
      </c>
      <c r="F61" s="15">
        <f t="shared" si="14"/>
        <v>44.72</v>
      </c>
      <c r="G61" s="15">
        <f t="shared" si="14"/>
        <v>45.76</v>
      </c>
      <c r="H61" s="15">
        <f t="shared" si="14"/>
        <v>46.800000000000004</v>
      </c>
      <c r="I61" s="15">
        <f t="shared" si="14"/>
        <v>52</v>
      </c>
      <c r="J61" s="16">
        <f t="shared" si="14"/>
        <v>54.08</v>
      </c>
      <c r="K61" s="15">
        <f t="shared" si="14"/>
        <v>55.12</v>
      </c>
      <c r="L61" s="15">
        <f t="shared" si="14"/>
        <v>57.2</v>
      </c>
      <c r="M61" s="15">
        <f t="shared" si="14"/>
        <v>60.320000000000007</v>
      </c>
      <c r="N61" s="15">
        <f t="shared" si="14"/>
        <v>62.400000000000006</v>
      </c>
      <c r="O61" s="16">
        <f t="shared" si="14"/>
        <v>64.48</v>
      </c>
      <c r="P61" s="15">
        <f t="shared" si="14"/>
        <v>67.600000000000009</v>
      </c>
      <c r="Q61" s="15">
        <f t="shared" si="14"/>
        <v>68.64</v>
      </c>
      <c r="R61" s="15">
        <f t="shared" si="14"/>
        <v>70.72</v>
      </c>
      <c r="S61" s="15">
        <f t="shared" si="14"/>
        <v>72.8</v>
      </c>
      <c r="T61" s="15">
        <f t="shared" si="13"/>
        <v>74.88</v>
      </c>
      <c r="U61" s="15">
        <f t="shared" si="13"/>
        <v>79.039999999999992</v>
      </c>
      <c r="V61" s="15">
        <f t="shared" si="13"/>
        <v>83.2</v>
      </c>
      <c r="W61" s="15">
        <f t="shared" si="13"/>
        <v>85.28</v>
      </c>
      <c r="X61" s="15">
        <f t="shared" si="13"/>
        <v>86.32</v>
      </c>
      <c r="Y61" s="15">
        <f t="shared" si="13"/>
        <v>104</v>
      </c>
      <c r="Z61" s="25">
        <f t="shared" si="13"/>
        <v>114.4</v>
      </c>
      <c r="AA61" s="17" t="b">
        <f t="shared" si="5"/>
        <v>0</v>
      </c>
    </row>
    <row r="62" spans="1:27">
      <c r="A62" s="24">
        <v>27</v>
      </c>
      <c r="B62" s="13">
        <f t="shared" si="3"/>
        <v>55.555555555555557</v>
      </c>
      <c r="C62" s="14">
        <f t="shared" si="4"/>
        <v>5.49</v>
      </c>
      <c r="D62" s="15">
        <f t="shared" si="14"/>
        <v>43.199999999999996</v>
      </c>
      <c r="E62" s="15">
        <f t="shared" si="14"/>
        <v>45.36</v>
      </c>
      <c r="F62" s="15">
        <f t="shared" si="14"/>
        <v>46.44</v>
      </c>
      <c r="G62" s="15">
        <f t="shared" si="14"/>
        <v>47.519999999999996</v>
      </c>
      <c r="H62" s="15">
        <f t="shared" si="14"/>
        <v>48.599999999999994</v>
      </c>
      <c r="I62" s="15">
        <f t="shared" si="14"/>
        <v>54</v>
      </c>
      <c r="J62" s="15">
        <f t="shared" si="14"/>
        <v>56.16</v>
      </c>
      <c r="K62" s="16">
        <f t="shared" si="14"/>
        <v>57.239999999999995</v>
      </c>
      <c r="L62" s="15">
        <f t="shared" si="14"/>
        <v>59.4</v>
      </c>
      <c r="M62" s="15">
        <f t="shared" si="14"/>
        <v>62.64</v>
      </c>
      <c r="N62" s="15">
        <f t="shared" si="14"/>
        <v>64.800000000000011</v>
      </c>
      <c r="O62" s="15">
        <f t="shared" si="14"/>
        <v>66.959999999999994</v>
      </c>
      <c r="P62" s="15">
        <f t="shared" si="14"/>
        <v>70.199999999999989</v>
      </c>
      <c r="Q62" s="15">
        <f t="shared" si="14"/>
        <v>71.28</v>
      </c>
      <c r="R62" s="15">
        <f t="shared" si="14"/>
        <v>73.44</v>
      </c>
      <c r="S62" s="15">
        <f t="shared" si="14"/>
        <v>75.599999999999994</v>
      </c>
      <c r="T62" s="15">
        <f t="shared" si="13"/>
        <v>77.760000000000005</v>
      </c>
      <c r="U62" s="15">
        <f t="shared" si="13"/>
        <v>82.08</v>
      </c>
      <c r="V62" s="15">
        <f t="shared" si="13"/>
        <v>86.399999999999991</v>
      </c>
      <c r="W62" s="15">
        <f t="shared" si="13"/>
        <v>88.56</v>
      </c>
      <c r="X62" s="15">
        <f t="shared" si="13"/>
        <v>89.64</v>
      </c>
      <c r="Y62" s="15">
        <f t="shared" si="13"/>
        <v>108</v>
      </c>
      <c r="Z62" s="25">
        <f t="shared" si="13"/>
        <v>118.8</v>
      </c>
      <c r="AA62" s="17" t="b">
        <f t="shared" si="5"/>
        <v>0</v>
      </c>
    </row>
    <row r="63" spans="1:27">
      <c r="A63" s="24">
        <v>30</v>
      </c>
      <c r="B63" s="13">
        <f t="shared" si="3"/>
        <v>50</v>
      </c>
      <c r="C63" s="14">
        <f t="shared" si="4"/>
        <v>6.1</v>
      </c>
      <c r="D63" s="15">
        <f t="shared" si="14"/>
        <v>48</v>
      </c>
      <c r="E63" s="15">
        <f t="shared" si="14"/>
        <v>50.4</v>
      </c>
      <c r="F63" s="15">
        <f t="shared" si="14"/>
        <v>51.6</v>
      </c>
      <c r="G63" s="15">
        <f t="shared" si="14"/>
        <v>52.8</v>
      </c>
      <c r="H63" s="15">
        <f t="shared" si="14"/>
        <v>54</v>
      </c>
      <c r="I63" s="16">
        <f t="shared" si="14"/>
        <v>60</v>
      </c>
      <c r="J63" s="15">
        <f t="shared" si="14"/>
        <v>62.400000000000006</v>
      </c>
      <c r="K63" s="15">
        <f t="shared" si="14"/>
        <v>63.6</v>
      </c>
      <c r="L63" s="15">
        <f t="shared" si="14"/>
        <v>66</v>
      </c>
      <c r="M63" s="15">
        <f t="shared" si="14"/>
        <v>69.599999999999994</v>
      </c>
      <c r="N63" s="15">
        <f t="shared" si="14"/>
        <v>72</v>
      </c>
      <c r="O63" s="15">
        <f t="shared" si="14"/>
        <v>74.400000000000006</v>
      </c>
      <c r="P63" s="15">
        <f t="shared" si="14"/>
        <v>78</v>
      </c>
      <c r="Q63" s="15">
        <f t="shared" si="14"/>
        <v>79.2</v>
      </c>
      <c r="R63" s="15">
        <f t="shared" si="14"/>
        <v>81.600000000000009</v>
      </c>
      <c r="S63" s="15">
        <f t="shared" si="14"/>
        <v>84</v>
      </c>
      <c r="T63" s="15">
        <f t="shared" si="13"/>
        <v>86.399999999999991</v>
      </c>
      <c r="U63" s="15">
        <f t="shared" si="13"/>
        <v>91.2</v>
      </c>
      <c r="V63" s="15">
        <f t="shared" si="13"/>
        <v>96</v>
      </c>
      <c r="W63" s="15">
        <f t="shared" si="13"/>
        <v>98.399999999999991</v>
      </c>
      <c r="X63" s="15">
        <f t="shared" si="13"/>
        <v>99.6</v>
      </c>
      <c r="Y63" s="15">
        <f t="shared" si="13"/>
        <v>120</v>
      </c>
      <c r="Z63" s="25">
        <f t="shared" si="13"/>
        <v>132</v>
      </c>
      <c r="AA63" s="17" t="b">
        <f t="shared" si="5"/>
        <v>0</v>
      </c>
    </row>
    <row r="64" spans="1:27">
      <c r="A64" s="24">
        <v>32</v>
      </c>
      <c r="B64" s="13">
        <f t="shared" si="3"/>
        <v>46.875</v>
      </c>
      <c r="C64" s="14">
        <f t="shared" si="4"/>
        <v>6.5066666666666668</v>
      </c>
      <c r="D64" s="15">
        <f t="shared" si="14"/>
        <v>51.2</v>
      </c>
      <c r="E64" s="15">
        <f t="shared" si="14"/>
        <v>53.76</v>
      </c>
      <c r="F64" s="16">
        <f t="shared" si="14"/>
        <v>55.04</v>
      </c>
      <c r="G64" s="15">
        <f t="shared" si="14"/>
        <v>56.32</v>
      </c>
      <c r="H64" s="15">
        <f t="shared" si="14"/>
        <v>57.599999999999994</v>
      </c>
      <c r="I64" s="16">
        <f t="shared" si="14"/>
        <v>64</v>
      </c>
      <c r="J64" s="16">
        <f t="shared" si="14"/>
        <v>66.56</v>
      </c>
      <c r="K64" s="15">
        <f t="shared" si="14"/>
        <v>67.84</v>
      </c>
      <c r="L64" s="15">
        <f t="shared" si="14"/>
        <v>70.400000000000006</v>
      </c>
      <c r="M64" s="15">
        <f t="shared" si="14"/>
        <v>74.240000000000009</v>
      </c>
      <c r="N64" s="15">
        <f t="shared" si="14"/>
        <v>76.8</v>
      </c>
      <c r="O64" s="15">
        <f t="shared" si="14"/>
        <v>79.36</v>
      </c>
      <c r="P64" s="15">
        <f t="shared" si="14"/>
        <v>83.2</v>
      </c>
      <c r="Q64" s="15">
        <f t="shared" si="14"/>
        <v>84.47999999999999</v>
      </c>
      <c r="R64" s="15">
        <f t="shared" si="14"/>
        <v>87.04</v>
      </c>
      <c r="S64" s="15">
        <f t="shared" si="14"/>
        <v>89.600000000000009</v>
      </c>
      <c r="T64" s="15">
        <f t="shared" si="13"/>
        <v>92.16</v>
      </c>
      <c r="U64" s="15">
        <f t="shared" si="13"/>
        <v>97.28</v>
      </c>
      <c r="V64" s="15">
        <f t="shared" si="13"/>
        <v>102.4</v>
      </c>
      <c r="W64" s="15">
        <f t="shared" si="13"/>
        <v>104.96000000000001</v>
      </c>
      <c r="X64" s="15">
        <f t="shared" si="13"/>
        <v>106.24</v>
      </c>
      <c r="Y64" s="15">
        <f t="shared" si="13"/>
        <v>128</v>
      </c>
      <c r="Z64" s="25">
        <f t="shared" si="13"/>
        <v>140.80000000000001</v>
      </c>
      <c r="AA64" s="17" t="b">
        <f t="shared" si="5"/>
        <v>0</v>
      </c>
    </row>
    <row r="65" spans="1:27" ht="15.75" thickBot="1">
      <c r="A65" s="27">
        <v>40</v>
      </c>
      <c r="B65" s="28">
        <f t="shared" si="3"/>
        <v>37.5</v>
      </c>
      <c r="C65" s="29">
        <f t="shared" si="4"/>
        <v>8.1333333333333329</v>
      </c>
      <c r="D65" s="30">
        <f t="shared" si="14"/>
        <v>64</v>
      </c>
      <c r="E65" s="31">
        <f t="shared" si="14"/>
        <v>67.2</v>
      </c>
      <c r="F65" s="30">
        <f t="shared" si="14"/>
        <v>68.8</v>
      </c>
      <c r="G65" s="30">
        <f t="shared" si="14"/>
        <v>70.400000000000006</v>
      </c>
      <c r="H65" s="30">
        <f t="shared" si="14"/>
        <v>72</v>
      </c>
      <c r="I65" s="31">
        <f t="shared" si="14"/>
        <v>80</v>
      </c>
      <c r="J65" s="30">
        <f t="shared" si="14"/>
        <v>83.2</v>
      </c>
      <c r="K65" s="31">
        <f t="shared" si="14"/>
        <v>84.8</v>
      </c>
      <c r="L65" s="31">
        <f t="shared" si="14"/>
        <v>88</v>
      </c>
      <c r="M65" s="31">
        <f t="shared" si="14"/>
        <v>92.8</v>
      </c>
      <c r="N65" s="31">
        <f t="shared" si="14"/>
        <v>96</v>
      </c>
      <c r="O65" s="31">
        <f t="shared" si="14"/>
        <v>99.2</v>
      </c>
      <c r="P65" s="31">
        <f t="shared" si="14"/>
        <v>104</v>
      </c>
      <c r="Q65" s="31">
        <f t="shared" si="14"/>
        <v>105.6</v>
      </c>
      <c r="R65" s="31">
        <f t="shared" si="14"/>
        <v>108.8</v>
      </c>
      <c r="S65" s="31">
        <f t="shared" si="14"/>
        <v>112</v>
      </c>
      <c r="T65" s="31">
        <f t="shared" si="13"/>
        <v>115.19999999999999</v>
      </c>
      <c r="U65" s="31">
        <f t="shared" si="13"/>
        <v>121.60000000000001</v>
      </c>
      <c r="V65" s="31">
        <f t="shared" si="13"/>
        <v>128</v>
      </c>
      <c r="W65" s="31">
        <f t="shared" si="13"/>
        <v>131.19999999999999</v>
      </c>
      <c r="X65" s="31">
        <f t="shared" si="13"/>
        <v>132.80000000000001</v>
      </c>
      <c r="Y65" s="31">
        <f t="shared" si="13"/>
        <v>160</v>
      </c>
      <c r="Z65" s="32">
        <f t="shared" si="13"/>
        <v>176</v>
      </c>
      <c r="AA65" s="17" t="b">
        <f t="shared" si="5"/>
        <v>1</v>
      </c>
    </row>
    <row r="66" spans="1:27" ht="13.5" customHeight="1"/>
    <row r="67" spans="1:27" ht="13.5" customHeight="1"/>
    <row r="68" spans="1:27" ht="13.5" customHeight="1"/>
    <row r="69" spans="1:27" ht="13.5" customHeight="1"/>
    <row r="70" spans="1:27" ht="13.5" customHeight="1"/>
    <row r="71" spans="1:27" ht="13.5" customHeight="1"/>
    <row r="72" spans="1:27" ht="13.5" customHeight="1"/>
    <row r="73" spans="1:27" ht="13.5" customHeight="1"/>
    <row r="74" spans="1:27" ht="13.5" customHeight="1"/>
    <row r="75" spans="1:27" ht="13.5" customHeight="1"/>
    <row r="76" spans="1:27" ht="13.5" customHeight="1"/>
    <row r="77" spans="1:27" ht="13.5" customHeight="1"/>
    <row r="78" spans="1:27" ht="13.5" customHeight="1"/>
    <row r="79" spans="1:27" ht="13.5" customHeight="1"/>
    <row r="80" spans="1:27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mergeCells count="6">
    <mergeCell ref="D10:Z10"/>
    <mergeCell ref="A10:A11"/>
    <mergeCell ref="B10:B11"/>
    <mergeCell ref="C10:C11"/>
    <mergeCell ref="G3:Q4"/>
    <mergeCell ref="D9:Z9"/>
  </mergeCells>
  <phoneticPr fontId="7" type="noConversion"/>
  <conditionalFormatting sqref="A12:A65">
    <cfRule type="expression" dxfId="0" priority="1" stopIfTrue="1">
      <formula>AA12</formula>
    </cfRule>
  </conditionalFormatting>
  <pageMargins left="0.7" right="0.7" top="0.75" bottom="0.75" header="0.3" footer="0.3"/>
  <pageSetup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1.25 EPs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Ernest</cp:lastModifiedBy>
  <dcterms:created xsi:type="dcterms:W3CDTF">2017-12-27T02:03:25Z</dcterms:created>
  <dcterms:modified xsi:type="dcterms:W3CDTF">2018-03-08T10:36:35Z</dcterms:modified>
</cp:coreProperties>
</file>